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hidePivotFieldList="1"/>
  <mc:AlternateContent xmlns:mc="http://schemas.openxmlformats.org/markup-compatibility/2006">
    <mc:Choice Requires="x15">
      <x15ac:absPath xmlns:x15ac="http://schemas.microsoft.com/office/spreadsheetml/2010/11/ac" url="C:\Users\jclark\Desktop\Q2 Stats\"/>
    </mc:Choice>
  </mc:AlternateContent>
  <xr:revisionPtr revIDLastSave="0" documentId="13_ncr:1_{FFFCD7F2-4A20-4E3C-876C-0C5D10D013B6}" xr6:coauthVersionLast="47" xr6:coauthVersionMax="47" xr10:uidLastSave="{00000000-0000-0000-0000-000000000000}"/>
  <bookViews>
    <workbookView xWindow="-120" yWindow="-120" windowWidth="29040" windowHeight="15840" tabRatio="767" firstSheet="6" activeTab="1" xr2:uid="{00000000-000D-0000-FFFF-FFFF00000000}"/>
  </bookViews>
  <sheets>
    <sheet name="Contents" sheetId="5" r:id="rId1"/>
    <sheet name="Notes" sheetId="15" r:id="rId2"/>
    <sheet name="Certificates by Type" sheetId="45" r:id="rId3"/>
    <sheet name="Certificates by Level" sheetId="48" r:id="rId4"/>
    <sheet name="Certificates by SSA (tier 1)" sheetId="49" r:id="rId5"/>
    <sheet name="Certificates by SSA (tier 2)" sheetId="25" r:id="rId6"/>
    <sheet name="Top 20 Qualifications" sheetId="28" r:id="rId7"/>
    <sheet name="Top 50 AOs" sheetId="31" r:id="rId8"/>
    <sheet name="Historical trend" sheetId="35"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35" l="1"/>
  <c r="D25" i="35"/>
  <c r="D9" i="35"/>
  <c r="D10" i="35"/>
  <c r="D11" i="35"/>
  <c r="D12" i="35"/>
  <c r="D13" i="35"/>
  <c r="D14" i="35"/>
  <c r="D15" i="35"/>
  <c r="D16" i="35"/>
  <c r="D17" i="35"/>
  <c r="D18" i="35"/>
  <c r="D19" i="35"/>
  <c r="D20" i="35"/>
  <c r="D21" i="35"/>
  <c r="D22" i="35"/>
  <c r="D23" i="35"/>
  <c r="D24" i="35"/>
  <c r="D8" i="35"/>
  <c r="C40" i="49" l="1"/>
  <c r="B40" i="49"/>
  <c r="D38" i="49" s="1"/>
  <c r="E38" i="49" s="1"/>
  <c r="C21" i="49"/>
  <c r="F20" i="49" s="1"/>
  <c r="G20" i="49" s="1"/>
  <c r="B21" i="49"/>
  <c r="D17" i="49" s="1"/>
  <c r="E17" i="49" s="1"/>
  <c r="C56" i="25"/>
  <c r="D56" i="25"/>
  <c r="E56" i="25"/>
  <c r="B56" i="25"/>
  <c r="C16" i="48"/>
  <c r="F9" i="48" s="1"/>
  <c r="G9" i="48" s="1"/>
  <c r="B16" i="48"/>
  <c r="D9" i="48" s="1"/>
  <c r="E9" i="48" s="1"/>
  <c r="C30" i="48"/>
  <c r="F26" i="48" s="1"/>
  <c r="G26" i="48" s="1"/>
  <c r="B30" i="48"/>
  <c r="D22" i="48" s="1"/>
  <c r="E22" i="48" s="1"/>
  <c r="D20" i="45"/>
  <c r="E20" i="45"/>
  <c r="C20" i="45"/>
  <c r="B20" i="45"/>
  <c r="F6" i="31"/>
  <c r="F7" i="31"/>
  <c r="F8" i="31"/>
  <c r="F9" i="31"/>
  <c r="F10" i="31"/>
  <c r="F11" i="31"/>
  <c r="F12" i="31"/>
  <c r="F13" i="31"/>
  <c r="F14" i="31"/>
  <c r="F15" i="31"/>
  <c r="F16" i="31"/>
  <c r="F17" i="31"/>
  <c r="F18" i="31"/>
  <c r="F19" i="31"/>
  <c r="F20" i="31"/>
  <c r="F21" i="31"/>
  <c r="F22" i="31"/>
  <c r="F23" i="31"/>
  <c r="F24" i="31"/>
  <c r="F25" i="31"/>
  <c r="F26" i="31"/>
  <c r="F27" i="31"/>
  <c r="F28" i="31"/>
  <c r="F29" i="31"/>
  <c r="F30" i="31"/>
  <c r="F31" i="31"/>
  <c r="F32" i="31"/>
  <c r="F33" i="31"/>
  <c r="F34" i="31"/>
  <c r="F35" i="31"/>
  <c r="F36" i="31"/>
  <c r="F37" i="31"/>
  <c r="F38" i="31"/>
  <c r="F39" i="31"/>
  <c r="F40" i="31"/>
  <c r="F41" i="31"/>
  <c r="F42" i="31"/>
  <c r="F43" i="31"/>
  <c r="F44" i="31"/>
  <c r="F45" i="31"/>
  <c r="F46" i="31"/>
  <c r="F47" i="31"/>
  <c r="F48" i="31"/>
  <c r="F49" i="31"/>
  <c r="F50" i="31"/>
  <c r="F51" i="31"/>
  <c r="F52" i="31"/>
  <c r="F53" i="31"/>
  <c r="F54" i="31"/>
  <c r="F5" i="31"/>
  <c r="F38" i="49" l="1"/>
  <c r="G38" i="49" s="1"/>
  <c r="F25" i="49"/>
  <c r="F39" i="49"/>
  <c r="D27" i="49"/>
  <c r="E27" i="49" s="1"/>
  <c r="D28" i="49"/>
  <c r="E28" i="49" s="1"/>
  <c r="D32" i="49"/>
  <c r="E32" i="49" s="1"/>
  <c r="D36" i="49"/>
  <c r="E36" i="49" s="1"/>
  <c r="D35" i="49"/>
  <c r="E35" i="49" s="1"/>
  <c r="D25" i="49"/>
  <c r="E25" i="49" s="1"/>
  <c r="D33" i="49"/>
  <c r="E33" i="49" s="1"/>
  <c r="D37" i="49"/>
  <c r="E37" i="49" s="1"/>
  <c r="D31" i="49"/>
  <c r="E31" i="49" s="1"/>
  <c r="D39" i="49"/>
  <c r="E39" i="49" s="1"/>
  <c r="D29" i="49"/>
  <c r="E29" i="49" s="1"/>
  <c r="D26" i="49"/>
  <c r="E26" i="49" s="1"/>
  <c r="D30" i="49"/>
  <c r="E30" i="49" s="1"/>
  <c r="D34" i="49"/>
  <c r="E34" i="49" s="1"/>
  <c r="F15" i="49"/>
  <c r="D18" i="49"/>
  <c r="E18" i="49" s="1"/>
  <c r="F24" i="48"/>
  <c r="G24" i="48" s="1"/>
  <c r="F22" i="48"/>
  <c r="G22" i="48" s="1"/>
  <c r="F27" i="48"/>
  <c r="G27" i="48" s="1"/>
  <c r="F25" i="48"/>
  <c r="G25" i="48" s="1"/>
  <c r="F23" i="48"/>
  <c r="G23" i="48" s="1"/>
  <c r="F28" i="48"/>
  <c r="G28" i="48" s="1"/>
  <c r="D23" i="48"/>
  <c r="E23" i="48" s="1"/>
  <c r="D20" i="48"/>
  <c r="E20" i="48" s="1"/>
  <c r="G39" i="49"/>
  <c r="F26" i="49"/>
  <c r="G26" i="49" s="1"/>
  <c r="F27" i="49"/>
  <c r="G27" i="49" s="1"/>
  <c r="F35" i="49"/>
  <c r="G35" i="49" s="1"/>
  <c r="F31" i="49"/>
  <c r="G31" i="49" s="1"/>
  <c r="F34" i="49"/>
  <c r="G34" i="49" s="1"/>
  <c r="F28" i="49"/>
  <c r="G28" i="49" s="1"/>
  <c r="F36" i="49"/>
  <c r="G36" i="49" s="1"/>
  <c r="F32" i="49"/>
  <c r="G32" i="49" s="1"/>
  <c r="F33" i="49"/>
  <c r="G33" i="49" s="1"/>
  <c r="F29" i="49"/>
  <c r="G29" i="49" s="1"/>
  <c r="F37" i="49"/>
  <c r="G37" i="49" s="1"/>
  <c r="G25" i="49"/>
  <c r="F30" i="49"/>
  <c r="G30" i="49" s="1"/>
  <c r="F17" i="49"/>
  <c r="G17" i="49" s="1"/>
  <c r="F7" i="49"/>
  <c r="G7" i="49" s="1"/>
  <c r="F8" i="49"/>
  <c r="G8" i="49" s="1"/>
  <c r="F16" i="49"/>
  <c r="G16" i="49" s="1"/>
  <c r="F18" i="49"/>
  <c r="G18" i="49" s="1"/>
  <c r="F9" i="49"/>
  <c r="G9" i="49" s="1"/>
  <c r="F19" i="49"/>
  <c r="G19" i="49" s="1"/>
  <c r="F11" i="49"/>
  <c r="G11" i="49" s="1"/>
  <c r="F10" i="49"/>
  <c r="G10" i="49" s="1"/>
  <c r="F13" i="49"/>
  <c r="G13" i="49" s="1"/>
  <c r="F14" i="49"/>
  <c r="G14" i="49" s="1"/>
  <c r="F6" i="49"/>
  <c r="G6" i="49" s="1"/>
  <c r="G15" i="49"/>
  <c r="F12" i="49"/>
  <c r="G12" i="49" s="1"/>
  <c r="D10" i="49"/>
  <c r="E10" i="49" s="1"/>
  <c r="D19" i="49"/>
  <c r="E19" i="49" s="1"/>
  <c r="D11" i="49"/>
  <c r="E11" i="49" s="1"/>
  <c r="D12" i="49"/>
  <c r="E12" i="49" s="1"/>
  <c r="D20" i="49"/>
  <c r="E20" i="49" s="1"/>
  <c r="D13" i="49"/>
  <c r="E13" i="49" s="1"/>
  <c r="D6" i="49"/>
  <c r="E6" i="49" s="1"/>
  <c r="D14" i="49"/>
  <c r="E14" i="49" s="1"/>
  <c r="D7" i="49"/>
  <c r="E7" i="49" s="1"/>
  <c r="D15" i="49"/>
  <c r="E15" i="49" s="1"/>
  <c r="D8" i="49"/>
  <c r="E8" i="49" s="1"/>
  <c r="D16" i="49"/>
  <c r="E16" i="49" s="1"/>
  <c r="D9" i="49"/>
  <c r="E9" i="49" s="1"/>
  <c r="D10" i="48"/>
  <c r="E10" i="48" s="1"/>
  <c r="D13" i="48"/>
  <c r="E13" i="48" s="1"/>
  <c r="D14" i="48"/>
  <c r="E14" i="48" s="1"/>
  <c r="D12" i="48"/>
  <c r="E12" i="48" s="1"/>
  <c r="D7" i="48"/>
  <c r="E7" i="48" s="1"/>
  <c r="D15" i="48"/>
  <c r="E15" i="48" s="1"/>
  <c r="D8" i="48"/>
  <c r="E8" i="48" s="1"/>
  <c r="D11" i="48"/>
  <c r="E11" i="48" s="1"/>
  <c r="D6" i="48"/>
  <c r="E6" i="48" s="1"/>
  <c r="F12" i="48"/>
  <c r="G12" i="48" s="1"/>
  <c r="F14" i="48"/>
  <c r="G14" i="48" s="1"/>
  <c r="F11" i="48"/>
  <c r="G11" i="48" s="1"/>
  <c r="F15" i="48"/>
  <c r="G15" i="48" s="1"/>
  <c r="F13" i="48"/>
  <c r="G13" i="48" s="1"/>
  <c r="F6" i="48"/>
  <c r="G6" i="48" s="1"/>
  <c r="F10" i="48"/>
  <c r="G10" i="48" s="1"/>
  <c r="F7" i="48"/>
  <c r="G7" i="48" s="1"/>
  <c r="F8" i="48"/>
  <c r="G8" i="48" s="1"/>
  <c r="F20" i="48"/>
  <c r="G20" i="48" s="1"/>
  <c r="F29" i="48"/>
  <c r="G29" i="48" s="1"/>
  <c r="F21" i="48"/>
  <c r="G21" i="48" s="1"/>
  <c r="D24" i="48"/>
  <c r="E24" i="48" s="1"/>
  <c r="D25" i="48"/>
  <c r="E25" i="48" s="1"/>
  <c r="D26" i="48"/>
  <c r="E26" i="48" s="1"/>
  <c r="D28" i="48"/>
  <c r="E28" i="48" s="1"/>
  <c r="D27" i="48"/>
  <c r="E27" i="48" s="1"/>
  <c r="D29" i="48"/>
  <c r="E29" i="48" s="1"/>
  <c r="D21" i="48"/>
  <c r="E21" i="48" s="1"/>
</calcChain>
</file>

<file path=xl/sharedStrings.xml><?xml version="1.0" encoding="utf-8"?>
<sst xmlns="http://schemas.openxmlformats.org/spreadsheetml/2006/main" count="332" uniqueCount="228">
  <si>
    <t>Technical &amp; Professional qualifications quarterly bulletin</t>
  </si>
  <si>
    <t>2021 Quarter 2 Northern Ireland</t>
  </si>
  <si>
    <t>Notes</t>
  </si>
  <si>
    <t>Notes accompanying this release</t>
  </si>
  <si>
    <t>Table 1</t>
  </si>
  <si>
    <t>Number of certificates awarded by qualification type</t>
  </si>
  <si>
    <t>Table 2</t>
  </si>
  <si>
    <t>Number of certificates awarded by qualification level</t>
  </si>
  <si>
    <t>Table 3</t>
  </si>
  <si>
    <t>Number of certificates awarded by qualification sector subject area (SSA tier 1)</t>
  </si>
  <si>
    <t>Table 4</t>
  </si>
  <si>
    <t>Number of certificates awarded by qualification sector subject area (SSA tier 2)</t>
  </si>
  <si>
    <t>Table 5</t>
  </si>
  <si>
    <t>Top 20 qualifications by number of certificates issued</t>
  </si>
  <si>
    <t>Table 6</t>
  </si>
  <si>
    <t>Top 50 awarding organisations by number of certificates issued</t>
  </si>
  <si>
    <t>Table 7</t>
  </si>
  <si>
    <t>Number of certificates awarded since 2016</t>
  </si>
  <si>
    <t>Release date:</t>
  </si>
  <si>
    <t>Contact</t>
  </si>
  <si>
    <t>ccearegulation@ccea.org.uk</t>
  </si>
  <si>
    <t>The data for this bulletin were supplied by awarding organisations (AOs) and are collected by Ofqual on behalf of CCEA Regulation.</t>
  </si>
  <si>
    <t>Previously the term 'vocational' was used interchangeably with 'technical &amp; professional'. We will now exclusively use 'technical and professional' or T&amp;P instead of 'vocational'.</t>
  </si>
  <si>
    <t>This bulletin reports on all regulated T&amp;P qualifications awarded in Northern Ireland. General qualification data such as those for GCSE and A level are not reported here.</t>
  </si>
  <si>
    <t>Quarter in this report refers to one of the four calendar quarters. Quarter 1, or Q1, is the first quarter which begins on 1st Jan and ends on 31st Mar inclusive. Q2 begins on the 1st Apr and ends on the 30th Jun etc.</t>
  </si>
  <si>
    <t>Data for the preceding twelve months are presented in this bulletin. They are the sum of this quarter's (2021 Q2) and the previous three quarters' data.</t>
  </si>
  <si>
    <t>Northern Ireland VQ statistical bulletins published prior to 2017 Q4 are found here.</t>
  </si>
  <si>
    <t>Data are collected at the earliest point available, which is from the first day of the following reporting period.</t>
  </si>
  <si>
    <t>Ofqual and CCEA Regulation check for errors in data, but we rely on data being submitted accurately by AOs.</t>
  </si>
  <si>
    <r>
      <t>Technical &amp; Professional' qualifications are all regulated qualifications other than GCSE, AS and A level</t>
    </r>
    <r>
      <rPr>
        <sz val="12"/>
        <color rgb="FFFF0000"/>
        <rFont val="Segoe UI"/>
        <family val="2"/>
      </rPr>
      <t>.</t>
    </r>
  </si>
  <si>
    <t>In this bulletin no percentage values are given or charted when the denominator is less than 50. Large changes in percentage may occur if the denominator is small while the absolute change in number is small.</t>
  </si>
  <si>
    <t>After publication the data are not usually subject to revision, although subsequent releases may be revised.</t>
  </si>
  <si>
    <t>Background information accompanying this release can be found here.</t>
  </si>
  <si>
    <t>The data used to produce this bulletin can be found here.</t>
  </si>
  <si>
    <t xml:space="preserve">Comments and feedback are welcome at ccearegulation@ccea.org.uk. </t>
  </si>
  <si>
    <t>The figures reported in this release reflect the certificates issued by awarding organisations at the time of data collection. Because of this, data presented in this release for the same quarter of the previous year may not be the same as the data presented in the bulletin published for that quarter.</t>
  </si>
  <si>
    <t>Back to Contents</t>
  </si>
  <si>
    <t>Quarterly comparison</t>
  </si>
  <si>
    <t>12 month comparison</t>
  </si>
  <si>
    <t>Qualification Type</t>
  </si>
  <si>
    <t>Apr 2020 to Jun 2020</t>
  </si>
  <si>
    <t>Apr 2021 to Jun 2021</t>
  </si>
  <si>
    <t>Jul 2019 to Jun 2020</t>
  </si>
  <si>
    <t>Jul 2020 to Jun 2021</t>
  </si>
  <si>
    <t>English For Speakers of Other Languages</t>
  </si>
  <si>
    <t>Entry Level</t>
  </si>
  <si>
    <t>Essential Skills (Northern Ireland)</t>
  </si>
  <si>
    <t>Functional Skills</t>
  </si>
  <si>
    <t>Key Skills</t>
  </si>
  <si>
    <t>National Vocational Qualification</t>
  </si>
  <si>
    <t>Occupational Qualification</t>
  </si>
  <si>
    <t>Other General Qualification</t>
  </si>
  <si>
    <t>Other Life Skills Qualification</t>
  </si>
  <si>
    <t>Other Vocational Qualification</t>
  </si>
  <si>
    <t>Performing Arts Graded Examination</t>
  </si>
  <si>
    <t>Project</t>
  </si>
  <si>
    <t>QCF</t>
  </si>
  <si>
    <t>Vocationally-Related Qualification</t>
  </si>
  <si>
    <t>Total</t>
  </si>
  <si>
    <t>Proportion of total certificates</t>
  </si>
  <si>
    <t>Qualification level</t>
  </si>
  <si>
    <t>Level 1</t>
  </si>
  <si>
    <t>Level 1/2</t>
  </si>
  <si>
    <t>Level 2</t>
  </si>
  <si>
    <t>Level 3</t>
  </si>
  <si>
    <t>Level 4</t>
  </si>
  <si>
    <t>Level 5</t>
  </si>
  <si>
    <t>Level 6</t>
  </si>
  <si>
    <t>Level 7</t>
  </si>
  <si>
    <t>Level 8</t>
  </si>
  <si>
    <t>Number of certificates awarded by qualification sector subject area</t>
  </si>
  <si>
    <t>Sector Subject Area - tier 1</t>
  </si>
  <si>
    <t>01 Health, Public Services and Care</t>
  </si>
  <si>
    <t>02 Science and Mathematics</t>
  </si>
  <si>
    <t>03 Agriculture, Horticulture and Animal Care</t>
  </si>
  <si>
    <t>04 Engineering and Manufacturing Technologies</t>
  </si>
  <si>
    <t>05 Construction, Planning and the Built Environment</t>
  </si>
  <si>
    <t>06 Information and Communication Technology</t>
  </si>
  <si>
    <t>07 Retail and Commercial Enterprise</t>
  </si>
  <si>
    <t>08 Leisure, Travel and Tourism</t>
  </si>
  <si>
    <t>09 Arts, Media and Publishing</t>
  </si>
  <si>
    <t>10 History, Philosophy and Theology</t>
  </si>
  <si>
    <t>11 Social Sciences</t>
  </si>
  <si>
    <t>12 Languages, Literature and Culture</t>
  </si>
  <si>
    <t>13 Education and Training</t>
  </si>
  <si>
    <t>14 Preparation for Life and Work</t>
  </si>
  <si>
    <t>15 Business, Administration, Finance and Law</t>
  </si>
  <si>
    <t>Number of certificates awarded by qualification sector subject area (tier 2)</t>
  </si>
  <si>
    <t>Sector subject area (second tier)</t>
  </si>
  <si>
    <t>01.1 Medicine and Dentistry</t>
  </si>
  <si>
    <t>01.2 Nursing and subjects and vocations allied to medicine</t>
  </si>
  <si>
    <t>01.3 Health and social care</t>
  </si>
  <si>
    <t>01.4 Public services</t>
  </si>
  <si>
    <t>01.5 Child development and well-being</t>
  </si>
  <si>
    <t>02.1 Science</t>
  </si>
  <si>
    <t>02.2 Mathematics and statistics</t>
  </si>
  <si>
    <t>03.1 Agriculture</t>
  </si>
  <si>
    <t>03.2 Horticulture and forestry</t>
  </si>
  <si>
    <t>03.3 Animal care and veterinary science</t>
  </si>
  <si>
    <t>03.4 Environmental conservation</t>
  </si>
  <si>
    <t>04.1 Engineering</t>
  </si>
  <si>
    <t>04.2 Manufacturing technologies</t>
  </si>
  <si>
    <t>04.3 Transportation operations and maintenance</t>
  </si>
  <si>
    <t>05.1 Architecture</t>
  </si>
  <si>
    <t>05.2 Building and construction</t>
  </si>
  <si>
    <t>05.3 Urban, rural and regional planning</t>
  </si>
  <si>
    <t>06.1 ICT practitioners</t>
  </si>
  <si>
    <t>06.2 ICT for users</t>
  </si>
  <si>
    <t>07.1 Retailing and wholesaling</t>
  </si>
  <si>
    <t>07.2 Warehousing and distribution</t>
  </si>
  <si>
    <t>07.3 Service enterprises</t>
  </si>
  <si>
    <t>07.4 Hospitality and catering</t>
  </si>
  <si>
    <t>08.1 Sport, leisure and recreation</t>
  </si>
  <si>
    <t>08.2 Travel and tourism</t>
  </si>
  <si>
    <t>09.1 Performing arts</t>
  </si>
  <si>
    <t>09.2 Crafts, creative arts and design</t>
  </si>
  <si>
    <t>09.3 Media and communication</t>
  </si>
  <si>
    <t>09.4 Publishing and information services</t>
  </si>
  <si>
    <t>10.1 History</t>
  </si>
  <si>
    <t>10.2 Archaeology and archaeological sciences</t>
  </si>
  <si>
    <t>10.3 Philosophy</t>
  </si>
  <si>
    <t>10.4 Theology and religious studies</t>
  </si>
  <si>
    <t>11.1 Geography</t>
  </si>
  <si>
    <t>11.2 Sociology and social policy</t>
  </si>
  <si>
    <t>11.3 Politics</t>
  </si>
  <si>
    <t>11.4 Economics</t>
  </si>
  <si>
    <t>11.5 Anthropology</t>
  </si>
  <si>
    <t>12.1 Languages, literature and culture of the British Isles</t>
  </si>
  <si>
    <t>12.2 Other languages, literature and culture</t>
  </si>
  <si>
    <t>12.3 Linguistics</t>
  </si>
  <si>
    <t>13.1 Teaching and lecturing</t>
  </si>
  <si>
    <t>13.2 Direct learning support</t>
  </si>
  <si>
    <t>14.1 Foundations for learning and life</t>
  </si>
  <si>
    <t>14.2 Preparation for work</t>
  </si>
  <si>
    <t>15.1 Accounting and finance</t>
  </si>
  <si>
    <t>15.2 Administration</t>
  </si>
  <si>
    <t>15.3 Business management</t>
  </si>
  <si>
    <t>15.4 Marketing and sales</t>
  </si>
  <si>
    <t>15.5 Law and legal services</t>
  </si>
  <si>
    <t>Qualification Title</t>
  </si>
  <si>
    <t xml:space="preserve">Prince's Trust Level 2 Certificate In Personal Development and Employability Skills </t>
  </si>
  <si>
    <t>OCN NI Level 2 Certificate in Religious Studies</t>
  </si>
  <si>
    <t>City &amp; Guilds Level 2 Certificate in Essential Skills - Information and Communication Technology</t>
  </si>
  <si>
    <t>OCN NI Level 2 Certificate in Information Technology Applications</t>
  </si>
  <si>
    <t>City &amp; Guilds Level 1 Certificate in Essential Skills - Information and Communication Technology</t>
  </si>
  <si>
    <t>OCN NI Level 2 Certificate in Personal Success and Well-Being</t>
  </si>
  <si>
    <t>OCN NI Level 2 Certificate in Applied Science</t>
  </si>
  <si>
    <t>ASDAN Level 2 Certificate of Personal Effectiveness</t>
  </si>
  <si>
    <t>Highfield Level 3 Award in Emergency First Aid at Work (RQF)</t>
  </si>
  <si>
    <t>City &amp; Guilds Entry Level Certificate In Essential Skills - Adult Numeracy</t>
  </si>
  <si>
    <t xml:space="preserve">City &amp; Guilds Level 3 Award in the Fundamental Principles and Requirements of Environmental Technology Systems </t>
  </si>
  <si>
    <t>IQL Level 2 Award in Pool Lifeguarding, Intervention, Supervision and Rescue</t>
  </si>
  <si>
    <t>IQL Level 2 Award in  Automated External Defibrillator- AED</t>
  </si>
  <si>
    <t xml:space="preserve">City &amp; Guilds Level 1 Certificate in Employability Skills </t>
  </si>
  <si>
    <t>City &amp; Guilds Level 1 Certificate in Personal and Social Skills</t>
  </si>
  <si>
    <t>QA Level 3 Award in Emergency First Aid at Work (RQF)</t>
  </si>
  <si>
    <t>OCN NI Level 2 Certificate in Essential Skills - Application of Number</t>
  </si>
  <si>
    <t>City &amp; Guilds Level 1 Award in Employability Skills</t>
  </si>
  <si>
    <t>City &amp; Guilds Entry Level Certificate In Essential Skills - Adult Literacy (Entry)</t>
  </si>
  <si>
    <t>City &amp; Guilds Level 1 Award in Personal and Social Skills</t>
  </si>
  <si>
    <t>Awarding organisation</t>
  </si>
  <si>
    <t>Rank Jul 2019 to Jun 2020</t>
  </si>
  <si>
    <t>Rank Jul 2020 to Jun 2021</t>
  </si>
  <si>
    <t>Rank change</t>
  </si>
  <si>
    <t>City &amp; Guilds</t>
  </si>
  <si>
    <t>OCN NI</t>
  </si>
  <si>
    <t>Pearson</t>
  </si>
  <si>
    <t>CCEA</t>
  </si>
  <si>
    <t>OCR</t>
  </si>
  <si>
    <t>QA</t>
  </si>
  <si>
    <t>TCL</t>
  </si>
  <si>
    <t>Prince's Trust</t>
  </si>
  <si>
    <t>Highfield Qualifications</t>
  </si>
  <si>
    <t>VTCT</t>
  </si>
  <si>
    <t>ABRSM</t>
  </si>
  <si>
    <t>UWLQ</t>
  </si>
  <si>
    <t>ASDAN</t>
  </si>
  <si>
    <t>IQL</t>
  </si>
  <si>
    <t>RSPH</t>
  </si>
  <si>
    <t>NCFE</t>
  </si>
  <si>
    <t>NEA</t>
  </si>
  <si>
    <t>NOCN</t>
  </si>
  <si>
    <t>Active IQ</t>
  </si>
  <si>
    <t>RSL</t>
  </si>
  <si>
    <t>AQA</t>
  </si>
  <si>
    <t>CPCAB</t>
  </si>
  <si>
    <t>IMI</t>
  </si>
  <si>
    <t>CMI</t>
  </si>
  <si>
    <t>BIIAB</t>
  </si>
  <si>
    <t>LAMDA</t>
  </si>
  <si>
    <t>FDQ</t>
  </si>
  <si>
    <t>iCQ</t>
  </si>
  <si>
    <t>SafeCert</t>
  </si>
  <si>
    <t>CIPD</t>
  </si>
  <si>
    <t>TQUK</t>
  </si>
  <si>
    <t>EAL</t>
  </si>
  <si>
    <t>ProQual</t>
  </si>
  <si>
    <t>Accounting Technicians Ireland</t>
  </si>
  <si>
    <t>QNUK</t>
  </si>
  <si>
    <t>Cambridge English</t>
  </si>
  <si>
    <t>LIBF</t>
  </si>
  <si>
    <t>YMCA</t>
  </si>
  <si>
    <t>CIM</t>
  </si>
  <si>
    <t>CISI</t>
  </si>
  <si>
    <t>SLQ</t>
  </si>
  <si>
    <t>ETCAL</t>
  </si>
  <si>
    <t>BCS</t>
  </si>
  <si>
    <t>WJEC</t>
  </si>
  <si>
    <t>IAB</t>
  </si>
  <si>
    <t>UAL</t>
  </si>
  <si>
    <t>LCL Awards</t>
  </si>
  <si>
    <t>GQA</t>
  </si>
  <si>
    <t>ESB</t>
  </si>
  <si>
    <t>CII</t>
  </si>
  <si>
    <t>Year</t>
  </si>
  <si>
    <t>Quarter</t>
  </si>
  <si>
    <t>Quarterly</t>
  </si>
  <si>
    <t>12 months to quarter end</t>
  </si>
  <si>
    <t>2016</t>
  </si>
  <si>
    <t>Q1</t>
  </si>
  <si>
    <t>Q2</t>
  </si>
  <si>
    <t>Q3</t>
  </si>
  <si>
    <t>Q4</t>
  </si>
  <si>
    <t>2017</t>
  </si>
  <si>
    <t>2018</t>
  </si>
  <si>
    <t>2019</t>
  </si>
  <si>
    <t>2020</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</si>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</sst>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11"/>
      <color theme="1"/>
      <name val="Calibri"/>
      <family val="2"/>
      <scheme val="minor"/>
    </font>
    <font>
      <sz val="11"/>
      <color theme="1"/>
      <name val="Segoe UI"/>
      <family val="2"/>
    </font>
    <font>
      <sz val="11"/>
      <color theme="1"/>
      <name val="Segoe UI"/>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8"/>
      <color theme="1"/>
      <name val="Segoe UI"/>
      <family val="2"/>
    </font>
    <font>
      <u/>
      <sz val="12"/>
      <color theme="10"/>
      <name val="Segoe UI"/>
      <family val="2"/>
    </font>
    <font>
      <sz val="12"/>
      <color theme="1"/>
      <name val="Segoe UI"/>
      <family val="2"/>
    </font>
    <font>
      <sz val="7"/>
      <color rgb="FF414B52"/>
      <name val="Segoe UI"/>
      <family val="2"/>
    </font>
    <font>
      <sz val="12"/>
      <name val="Segoe UI"/>
      <family val="2"/>
    </font>
    <font>
      <sz val="10"/>
      <name val="Segoe UI"/>
      <family val="2"/>
    </font>
    <font>
      <sz val="11"/>
      <color indexed="8"/>
      <name val="Segoe UI"/>
      <family val="2"/>
    </font>
    <font>
      <sz val="10"/>
      <color indexed="8"/>
      <name val="Segoe UI"/>
      <family val="2"/>
    </font>
    <font>
      <sz val="10"/>
      <color theme="1"/>
      <name val="Segoe UI"/>
      <family val="2"/>
    </font>
    <font>
      <sz val="14"/>
      <color theme="1"/>
      <name val="Segoe UI"/>
      <family val="2"/>
    </font>
    <font>
      <b/>
      <sz val="10"/>
      <color theme="1"/>
      <name val="Segoe UI"/>
      <family val="2"/>
    </font>
    <font>
      <sz val="11"/>
      <name val="Segoe UI"/>
      <family val="2"/>
    </font>
    <font>
      <sz val="11"/>
      <color rgb="FFFF0000"/>
      <name val="Segoe UI"/>
      <family val="2"/>
    </font>
    <font>
      <sz val="12"/>
      <color rgb="FFFF0000"/>
      <name val="Segoe UI"/>
      <family val="2"/>
    </font>
    <font>
      <sz val="16"/>
      <color theme="1"/>
      <name val="Segoe UI"/>
      <family val="2"/>
    </font>
    <font>
      <sz val="14"/>
      <color theme="1"/>
      <name val="Segoe UI Semibold"/>
      <family val="2"/>
    </font>
    <font>
      <sz val="10"/>
      <color theme="1"/>
      <name val="Segoe UI Semibold"/>
      <family val="2"/>
    </font>
    <font>
      <sz val="10"/>
      <color indexed="8"/>
      <name val="Segoe UI Semibold"/>
      <family val="2"/>
    </font>
    <font>
      <sz val="10"/>
      <name val="Segoe UI Semibold"/>
      <family val="2"/>
    </font>
    <font>
      <u/>
      <sz val="12"/>
      <color theme="10"/>
      <name val="Arial"/>
      <family val="2"/>
    </font>
    <font>
      <sz val="11"/>
      <color rgb="FF000000"/>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65"/>
        <bgColor theme="0"/>
      </patternFill>
    </fill>
    <fill>
      <patternFill patternType="solid">
        <fgColor theme="0"/>
        <bgColor theme="0"/>
      </patternFill>
    </fill>
    <fill>
      <patternFill patternType="solid">
        <fgColor theme="0" tint="-4.9989318521683403E-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style="thin">
        <color auto="1"/>
      </top>
      <bottom/>
      <diagonal/>
    </border>
    <border>
      <left/>
      <right/>
      <top/>
      <bottom style="thin">
        <color indexed="8"/>
      </bottom>
      <diagonal/>
    </border>
    <border>
      <left/>
      <right/>
      <top style="thin">
        <color indexed="8"/>
      </top>
      <bottom/>
      <diagonal/>
    </border>
    <border>
      <left/>
      <right/>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ashed">
        <color indexed="64"/>
      </bottom>
      <diagonal/>
    </border>
    <border>
      <left style="thin">
        <color indexed="64"/>
      </left>
      <right/>
      <top/>
      <bottom/>
      <diagonal/>
    </border>
    <border>
      <left/>
      <right/>
      <top style="thin">
        <color auto="1"/>
      </top>
      <bottom style="thin">
        <color auto="1"/>
      </bottom>
      <diagonal/>
    </border>
    <border>
      <left style="thin">
        <color indexed="64"/>
      </left>
      <right/>
      <top style="thin">
        <color auto="1"/>
      </top>
      <bottom style="thin">
        <color auto="1"/>
      </bottom>
      <diagonal/>
    </border>
  </borders>
  <cellStyleXfs count="46">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0" fillId="0" borderId="0" applyNumberFormat="0" applyFill="0" applyBorder="0" applyAlignment="0" applyProtection="0"/>
    <xf numFmtId="0" fontId="21" fillId="0" borderId="0"/>
    <xf numFmtId="0" fontId="3" fillId="0" borderId="0"/>
    <xf numFmtId="9" fontId="3" fillId="0" borderId="0" applyFont="0" applyFill="0" applyBorder="0" applyAlignment="0" applyProtection="0"/>
  </cellStyleXfs>
  <cellXfs count="123">
    <xf numFmtId="0" fontId="0" fillId="0" borderId="0" xfId="0"/>
    <xf numFmtId="0" fontId="22" fillId="0" borderId="0" xfId="0" applyFont="1"/>
    <xf numFmtId="0" fontId="23" fillId="0" borderId="0" xfId="42" applyFont="1" applyBorder="1"/>
    <xf numFmtId="0" fontId="24" fillId="0" borderId="0" xfId="0" applyFont="1"/>
    <xf numFmtId="0" fontId="24" fillId="0" borderId="0" xfId="0" applyFont="1" applyBorder="1"/>
    <xf numFmtId="0" fontId="25" fillId="0" borderId="0" xfId="0" applyFont="1"/>
    <xf numFmtId="0" fontId="23" fillId="0" borderId="0" xfId="42" applyFont="1" applyAlignment="1"/>
    <xf numFmtId="0" fontId="2" fillId="0" borderId="0" xfId="0" applyFont="1"/>
    <xf numFmtId="0" fontId="23" fillId="33" borderId="0" xfId="42" applyFont="1" applyFill="1" applyAlignment="1"/>
    <xf numFmtId="0" fontId="26" fillId="33" borderId="0" xfId="0" applyFont="1" applyFill="1" applyAlignment="1"/>
    <xf numFmtId="0" fontId="26" fillId="33" borderId="0" xfId="0" applyFont="1" applyFill="1"/>
    <xf numFmtId="0" fontId="24" fillId="33" borderId="0" xfId="0" applyFont="1" applyFill="1"/>
    <xf numFmtId="0" fontId="26" fillId="0" borderId="0" xfId="0" applyFont="1"/>
    <xf numFmtId="0" fontId="27" fillId="35" borderId="0" xfId="43" applyFont="1" applyFill="1"/>
    <xf numFmtId="0" fontId="28" fillId="35" borderId="0" xfId="44" applyFont="1" applyFill="1" applyBorder="1" applyAlignment="1" applyProtection="1">
      <alignment vertical="top" readingOrder="1"/>
      <protection locked="0"/>
    </xf>
    <xf numFmtId="0" fontId="29" fillId="35" borderId="0" xfId="44" applyFont="1" applyFill="1" applyBorder="1" applyAlignment="1" applyProtection="1">
      <alignment vertical="top" wrapText="1" readingOrder="1"/>
      <protection locked="0"/>
    </xf>
    <xf numFmtId="0" fontId="30" fillId="34" borderId="0" xfId="0" applyFont="1" applyFill="1"/>
    <xf numFmtId="3" fontId="27" fillId="34" borderId="0" xfId="43" applyNumberFormat="1" applyFont="1" applyFill="1" applyAlignment="1">
      <alignment horizontal="right"/>
    </xf>
    <xf numFmtId="3" fontId="27" fillId="34" borderId="0" xfId="43" applyNumberFormat="1" applyFont="1" applyFill="1" applyBorder="1" applyAlignment="1">
      <alignment horizontal="right"/>
    </xf>
    <xf numFmtId="0" fontId="30" fillId="34" borderId="0" xfId="0" applyFont="1" applyFill="1" applyBorder="1"/>
    <xf numFmtId="0" fontId="23" fillId="0" borderId="0" xfId="42" applyFont="1" applyAlignment="1">
      <alignment horizontal="left"/>
    </xf>
    <xf numFmtId="0" fontId="30" fillId="0" borderId="0" xfId="0" applyFont="1" applyBorder="1"/>
    <xf numFmtId="0" fontId="31" fillId="0" borderId="0" xfId="0" applyFont="1"/>
    <xf numFmtId="0" fontId="30" fillId="0" borderId="0" xfId="0" applyFont="1"/>
    <xf numFmtId="49" fontId="30" fillId="0" borderId="11" xfId="0" applyNumberFormat="1" applyFont="1" applyBorder="1"/>
    <xf numFmtId="3" fontId="30" fillId="0" borderId="11" xfId="0" applyNumberFormat="1" applyFont="1" applyBorder="1"/>
    <xf numFmtId="49" fontId="30" fillId="0" borderId="0" xfId="0" applyNumberFormat="1" applyFont="1" applyBorder="1"/>
    <xf numFmtId="3" fontId="30" fillId="0" borderId="0" xfId="0" applyNumberFormat="1" applyFont="1" applyBorder="1"/>
    <xf numFmtId="49" fontId="30" fillId="0" borderId="10" xfId="0" applyNumberFormat="1" applyFont="1" applyBorder="1"/>
    <xf numFmtId="3" fontId="30" fillId="0" borderId="10" xfId="0" applyNumberFormat="1" applyFont="1" applyBorder="1"/>
    <xf numFmtId="3" fontId="30" fillId="0" borderId="0" xfId="0" applyNumberFormat="1" applyFont="1"/>
    <xf numFmtId="0" fontId="27" fillId="35" borderId="0" xfId="44" applyFont="1" applyFill="1" applyBorder="1" applyAlignment="1" applyProtection="1">
      <alignment vertical="top" wrapText="1" readingOrder="1"/>
      <protection locked="0"/>
    </xf>
    <xf numFmtId="0" fontId="27" fillId="0" borderId="0" xfId="0" applyFont="1"/>
    <xf numFmtId="0" fontId="30" fillId="34" borderId="0" xfId="0" applyFont="1" applyFill="1" applyAlignment="1">
      <alignment horizontal="right"/>
    </xf>
    <xf numFmtId="3" fontId="27" fillId="34" borderId="10" xfId="43" applyNumberFormat="1" applyFont="1" applyFill="1" applyBorder="1" applyAlignment="1">
      <alignment horizontal="right"/>
    </xf>
    <xf numFmtId="0" fontId="30" fillId="34" borderId="10" xfId="0" applyFont="1" applyFill="1" applyBorder="1"/>
    <xf numFmtId="0" fontId="30" fillId="0" borderId="0" xfId="0" applyFont="1" applyAlignment="1">
      <alignment horizontal="right"/>
    </xf>
    <xf numFmtId="0" fontId="30" fillId="0" borderId="0" xfId="0" applyFont="1" applyAlignment="1">
      <alignment horizontal="left"/>
    </xf>
    <xf numFmtId="0" fontId="33" fillId="0" borderId="0" xfId="0" applyFont="1"/>
    <xf numFmtId="3" fontId="30" fillId="0" borderId="11" xfId="0" applyNumberFormat="1" applyFont="1" applyBorder="1" applyAlignment="1">
      <alignment horizontal="right"/>
    </xf>
    <xf numFmtId="3" fontId="30" fillId="0" borderId="0" xfId="0" applyNumberFormat="1" applyFont="1" applyBorder="1" applyAlignment="1">
      <alignment horizontal="right"/>
    </xf>
    <xf numFmtId="3" fontId="30" fillId="0" borderId="10" xfId="0" applyNumberFormat="1" applyFont="1" applyBorder="1" applyAlignment="1">
      <alignment horizontal="right"/>
    </xf>
    <xf numFmtId="0" fontId="30" fillId="0" borderId="11" xfId="0" applyFont="1" applyBorder="1"/>
    <xf numFmtId="164" fontId="30" fillId="0" borderId="0" xfId="0" applyNumberFormat="1" applyFont="1" applyAlignment="1">
      <alignment horizontal="right"/>
    </xf>
    <xf numFmtId="0" fontId="30" fillId="0" borderId="10" xfId="0" applyFont="1" applyBorder="1"/>
    <xf numFmtId="0" fontId="34" fillId="0" borderId="0" xfId="0" applyFont="1"/>
    <xf numFmtId="0" fontId="26" fillId="0" borderId="0" xfId="0" applyFont="1" applyAlignment="1">
      <alignment vertical="center" wrapText="1"/>
    </xf>
    <xf numFmtId="3" fontId="30" fillId="0" borderId="0" xfId="0" applyNumberFormat="1" applyFont="1" applyAlignment="1">
      <alignment horizontal="right"/>
    </xf>
    <xf numFmtId="164" fontId="32" fillId="0" borderId="0" xfId="0" applyNumberFormat="1" applyFont="1" applyBorder="1" applyAlignment="1">
      <alignment vertical="center"/>
    </xf>
    <xf numFmtId="0" fontId="22"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0" fontId="23" fillId="0" borderId="0" xfId="42" applyFont="1" applyAlignment="1">
      <alignment vertical="center"/>
    </xf>
    <xf numFmtId="0" fontId="24" fillId="0" borderId="0" xfId="0" quotePrefix="1" applyFont="1" applyAlignment="1">
      <alignment vertical="center"/>
    </xf>
    <xf numFmtId="0" fontId="36" fillId="0" borderId="0" xfId="0" applyFont="1" applyAlignment="1">
      <alignment vertical="center"/>
    </xf>
    <xf numFmtId="0" fontId="24" fillId="34" borderId="0" xfId="0" applyFont="1" applyFill="1" applyBorder="1"/>
    <xf numFmtId="0" fontId="20" fillId="0" borderId="0" xfId="42"/>
    <xf numFmtId="0" fontId="37" fillId="0" borderId="0" xfId="0" applyFont="1"/>
    <xf numFmtId="0" fontId="23" fillId="0" borderId="0" xfId="42" applyFont="1"/>
    <xf numFmtId="0" fontId="38" fillId="0" borderId="10" xfId="0" applyFont="1" applyBorder="1" applyAlignment="1">
      <alignment vertical="center"/>
    </xf>
    <xf numFmtId="0" fontId="39" fillId="34" borderId="12" xfId="0" applyFont="1" applyFill="1" applyBorder="1" applyAlignment="1" applyProtection="1">
      <alignment horizontal="right" vertical="center" wrapText="1"/>
      <protection locked="0"/>
    </xf>
    <xf numFmtId="0" fontId="38" fillId="0" borderId="11" xfId="0" applyFont="1" applyBorder="1" applyAlignment="1">
      <alignment vertical="center"/>
    </xf>
    <xf numFmtId="3" fontId="38" fillId="0" borderId="11" xfId="0" applyNumberFormat="1" applyFont="1" applyBorder="1" applyAlignment="1">
      <alignment vertical="center"/>
    </xf>
    <xf numFmtId="164" fontId="38" fillId="0" borderId="11" xfId="0" applyNumberFormat="1" applyFont="1" applyBorder="1" applyAlignment="1">
      <alignment horizontal="right"/>
    </xf>
    <xf numFmtId="0" fontId="37" fillId="34" borderId="0" xfId="0" applyFont="1" applyFill="1" applyBorder="1"/>
    <xf numFmtId="0" fontId="37" fillId="0" borderId="0" xfId="0" applyFont="1" applyAlignment="1">
      <alignment horizontal="left"/>
    </xf>
    <xf numFmtId="0" fontId="37" fillId="35" borderId="0" xfId="43" applyFont="1" applyFill="1" applyAlignment="1"/>
    <xf numFmtId="0" fontId="40" fillId="34" borderId="0" xfId="43" applyFont="1" applyFill="1" applyAlignment="1">
      <alignment horizontal="left" vertical="center"/>
    </xf>
    <xf numFmtId="0" fontId="38" fillId="34" borderId="0" xfId="0" applyFont="1" applyFill="1"/>
    <xf numFmtId="0" fontId="38" fillId="34" borderId="10" xfId="0" applyFont="1" applyFill="1" applyBorder="1"/>
    <xf numFmtId="3" fontId="40" fillId="34" borderId="0" xfId="43" applyNumberFormat="1" applyFont="1" applyFill="1"/>
    <xf numFmtId="3" fontId="40" fillId="34" borderId="10" xfId="43" applyNumberFormat="1" applyFont="1" applyFill="1" applyBorder="1"/>
    <xf numFmtId="3" fontId="40" fillId="34" borderId="0" xfId="43" applyNumberFormat="1" applyFont="1" applyFill="1" applyBorder="1"/>
    <xf numFmtId="0" fontId="38" fillId="0" borderId="14" xfId="0" applyFont="1" applyBorder="1" applyAlignment="1">
      <alignment vertical="center"/>
    </xf>
    <xf numFmtId="0" fontId="38" fillId="0" borderId="10" xfId="0" applyFont="1" applyFill="1" applyBorder="1" applyAlignment="1">
      <alignment horizontal="right" vertical="center"/>
    </xf>
    <xf numFmtId="0" fontId="16" fillId="0" borderId="0" xfId="0" applyFont="1"/>
    <xf numFmtId="0" fontId="37" fillId="0" borderId="0" xfId="0" applyFont="1" applyAlignment="1">
      <alignment vertical="center"/>
    </xf>
    <xf numFmtId="164" fontId="30" fillId="0" borderId="0" xfId="45" applyNumberFormat="1" applyFont="1"/>
    <xf numFmtId="164" fontId="30" fillId="0" borderId="18" xfId="45" applyNumberFormat="1" applyFont="1" applyBorder="1"/>
    <xf numFmtId="164" fontId="38" fillId="0" borderId="0" xfId="0" applyNumberFormat="1" applyFont="1" applyBorder="1" applyAlignment="1">
      <alignment horizontal="right"/>
    </xf>
    <xf numFmtId="0" fontId="38" fillId="0" borderId="0" xfId="0" applyFont="1" applyBorder="1" applyAlignment="1">
      <alignment vertical="center"/>
    </xf>
    <xf numFmtId="3" fontId="38" fillId="0" borderId="0" xfId="0" applyNumberFormat="1" applyFont="1" applyBorder="1" applyAlignment="1">
      <alignment vertical="center"/>
    </xf>
    <xf numFmtId="0" fontId="38" fillId="0" borderId="10" xfId="0" applyFont="1" applyBorder="1" applyAlignment="1"/>
    <xf numFmtId="3" fontId="38" fillId="0" borderId="0" xfId="0" applyNumberFormat="1" applyFont="1"/>
    <xf numFmtId="0" fontId="24" fillId="0" borderId="0" xfId="0" applyFont="1" applyAlignment="1">
      <alignment vertical="top"/>
    </xf>
    <xf numFmtId="0" fontId="38" fillId="36" borderId="10" xfId="0" applyFont="1" applyFill="1" applyBorder="1" applyAlignment="1">
      <alignment horizontal="right" vertical="center" wrapText="1"/>
    </xf>
    <xf numFmtId="0" fontId="41" fillId="0" borderId="0" xfId="42" applyFont="1" applyAlignment="1">
      <alignment vertical="center"/>
    </xf>
    <xf numFmtId="0" fontId="1" fillId="0" borderId="0" xfId="0" applyFont="1"/>
    <xf numFmtId="0" fontId="0" fillId="0" borderId="0" xfId="0" applyAlignment="1">
      <alignment horizontal="left"/>
    </xf>
    <xf numFmtId="0" fontId="0" fillId="0" borderId="13" xfId="0" applyBorder="1" applyAlignment="1">
      <alignment horizontal="left"/>
    </xf>
    <xf numFmtId="0" fontId="0" fillId="0" borderId="12" xfId="0" applyBorder="1" applyAlignment="1">
      <alignment horizontal="left"/>
    </xf>
    <xf numFmtId="0" fontId="0" fillId="0" borderId="0" xfId="0" applyBorder="1" applyAlignment="1">
      <alignment horizontal="left"/>
    </xf>
    <xf numFmtId="0" fontId="0" fillId="0" borderId="10" xfId="0" applyBorder="1" applyAlignment="1">
      <alignment horizontal="left"/>
    </xf>
    <xf numFmtId="0" fontId="0" fillId="0" borderId="0" xfId="0" applyAlignment="1">
      <alignment horizontal="right"/>
    </xf>
    <xf numFmtId="0" fontId="38" fillId="0" borderId="10" xfId="0" applyFont="1" applyFill="1" applyBorder="1" applyAlignment="1">
      <alignment horizontal="right" vertical="center" wrapText="1"/>
    </xf>
    <xf numFmtId="0" fontId="42" fillId="0" borderId="0" xfId="0" applyFont="1" applyFill="1" applyBorder="1" applyAlignment="1"/>
    <xf numFmtId="0" fontId="38" fillId="0" borderId="14" xfId="0" applyFont="1" applyFill="1" applyBorder="1" applyAlignment="1">
      <alignment horizontal="right" vertical="center" wrapText="1"/>
    </xf>
    <xf numFmtId="3" fontId="1" fillId="0" borderId="0" xfId="0" applyNumberFormat="1" applyFont="1"/>
    <xf numFmtId="164" fontId="1" fillId="0" borderId="0" xfId="0" applyNumberFormat="1" applyFont="1"/>
    <xf numFmtId="0" fontId="1" fillId="0" borderId="10" xfId="0" applyFont="1" applyBorder="1"/>
    <xf numFmtId="0" fontId="30" fillId="34" borderId="10" xfId="0" applyFont="1" applyFill="1" applyBorder="1" applyAlignment="1">
      <alignment horizontal="right"/>
    </xf>
    <xf numFmtId="164" fontId="1" fillId="0" borderId="0" xfId="45" applyNumberFormat="1" applyFont="1"/>
    <xf numFmtId="9" fontId="1" fillId="0" borderId="0" xfId="45" applyFont="1"/>
    <xf numFmtId="15" fontId="26" fillId="0" borderId="0" xfId="0" applyNumberFormat="1" applyFont="1"/>
    <xf numFmtId="0" fontId="26" fillId="33" borderId="0" xfId="0" applyFont="1" applyFill="1" applyAlignment="1">
      <alignment horizontal="left" vertical="top" wrapText="1"/>
    </xf>
    <xf numFmtId="0" fontId="26" fillId="33" borderId="0" xfId="0" applyFont="1" applyFill="1" applyAlignment="1">
      <alignment horizontal="left" wrapText="1"/>
    </xf>
    <xf numFmtId="0" fontId="24" fillId="0" borderId="0" xfId="0" applyFont="1" applyAlignment="1">
      <alignment horizontal="left" vertical="center" wrapText="1"/>
    </xf>
    <xf numFmtId="0" fontId="30" fillId="0" borderId="17" xfId="0" applyFont="1" applyBorder="1" applyAlignment="1">
      <alignment horizontal="center"/>
    </xf>
    <xf numFmtId="0" fontId="30" fillId="0" borderId="16" xfId="0" applyFont="1" applyBorder="1" applyAlignment="1">
      <alignment horizontal="center"/>
    </xf>
    <xf numFmtId="0" fontId="30" fillId="0" borderId="15" xfId="0" applyFont="1" applyBorder="1" applyAlignment="1">
      <alignment horizontal="center"/>
    </xf>
    <xf numFmtId="0" fontId="38" fillId="0" borderId="10" xfId="0" applyFont="1" applyBorder="1" applyAlignment="1">
      <alignment horizontal="center"/>
    </xf>
    <xf numFmtId="0" fontId="38" fillId="0" borderId="20" xfId="0" applyFont="1" applyFill="1" applyBorder="1" applyAlignment="1">
      <alignment horizontal="right" vertical="center" wrapText="1"/>
    </xf>
    <xf numFmtId="0" fontId="38" fillId="0" borderId="19" xfId="0" applyFont="1" applyFill="1" applyBorder="1" applyAlignment="1">
      <alignment horizontal="right" vertical="center" wrapText="1"/>
    </xf>
    <xf numFmtId="0" fontId="38" fillId="0" borderId="10" xfId="0" applyFont="1" applyFill="1" applyBorder="1" applyAlignment="1">
      <alignment horizontal="right" vertical="center" wrapText="1"/>
    </xf>
    <xf numFmtId="0" fontId="38" fillId="0" borderId="19" xfId="0" applyFont="1" applyFill="1" applyBorder="1" applyAlignment="1">
      <alignment horizontal="center" vertical="center" wrapText="1"/>
    </xf>
    <xf numFmtId="0" fontId="38" fillId="0" borderId="0" xfId="0" applyFont="1" applyBorder="1" applyAlignment="1">
      <alignment horizontal="center" wrapText="1"/>
    </xf>
    <xf numFmtId="0" fontId="38" fillId="0" borderId="10" xfId="0" applyFont="1" applyBorder="1" applyAlignment="1">
      <alignment horizontal="center" wrapText="1"/>
    </xf>
    <xf numFmtId="0" fontId="26" fillId="0" borderId="0" xfId="0" applyFont="1" applyAlignment="1">
      <alignment horizontal="left" vertical="top" wrapText="1"/>
    </xf>
    <xf numFmtId="11" fontId="39" fillId="34" borderId="10" xfId="0" applyNumberFormat="1" applyFont="1" applyFill="1" applyBorder="1" applyAlignment="1" applyProtection="1">
      <alignment horizontal="center" vertical="center" wrapText="1"/>
      <protection locked="0"/>
    </xf>
    <xf numFmtId="49" fontId="38" fillId="0" borderId="11" xfId="0" applyNumberFormat="1" applyFont="1" applyFill="1" applyBorder="1" applyAlignment="1">
      <alignment horizontal="center" vertical="center"/>
    </xf>
    <xf numFmtId="49" fontId="38" fillId="0" borderId="0" xfId="0" applyNumberFormat="1" applyFont="1" applyFill="1" applyBorder="1" applyAlignment="1">
      <alignment horizontal="center" vertical="center"/>
    </xf>
    <xf numFmtId="49" fontId="38" fillId="0" borderId="10" xfId="0" applyNumberFormat="1" applyFont="1" applyFill="1" applyBorder="1" applyAlignment="1">
      <alignment horizontal="center" vertical="center"/>
    </xf>
    <xf numFmtId="49" fontId="38" fillId="0" borderId="0" xfId="0" applyNumberFormat="1" applyFont="1" applyFill="1" applyAlignment="1">
      <alignment horizontal="center" vertic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3" xfId="44" xr:uid="{00000000-0005-0000-0000-000026000000}"/>
    <cellStyle name="Normal 4" xfId="43" xr:uid="{00000000-0005-0000-0000-000027000000}"/>
    <cellStyle name="Note" xfId="15" builtinId="10" customBuiltin="1"/>
    <cellStyle name="Output" xfId="10" builtinId="21" customBuiltin="1"/>
    <cellStyle name="Percent" xfId="45"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GB" sz="1200">
                <a:latin typeface="Segoe UI" panose="020B0502040204020203" pitchFamily="34" charset="0"/>
                <a:cs typeface="Segoe UI" panose="020B0502040204020203" pitchFamily="34" charset="0"/>
              </a:rPr>
              <a:t>Number of certificates awarded from 2016 to</a:t>
            </a:r>
            <a:r>
              <a:rPr lang="en-GB" sz="1200" baseline="0">
                <a:latin typeface="Segoe UI" panose="020B0502040204020203" pitchFamily="34" charset="0"/>
                <a:cs typeface="Segoe UI" panose="020B0502040204020203" pitchFamily="34" charset="0"/>
              </a:rPr>
              <a:t> present </a:t>
            </a:r>
            <a:endParaRPr lang="en-GB" sz="1200">
              <a:latin typeface="Segoe UI" panose="020B0502040204020203" pitchFamily="34" charset="0"/>
              <a:cs typeface="Segoe UI" panose="020B0502040204020203" pitchFamily="34" charset="0"/>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autoTitleDeleted val="0"/>
    <c:plotArea>
      <c:layout>
        <c:manualLayout>
          <c:layoutTarget val="inner"/>
          <c:xMode val="edge"/>
          <c:yMode val="edge"/>
          <c:x val="9.7380445188053569E-2"/>
          <c:y val="0.12319538017324351"/>
          <c:w val="0.84911464931236924"/>
          <c:h val="0.72320871825574262"/>
        </c:manualLayout>
      </c:layout>
      <c:lineChart>
        <c:grouping val="standard"/>
        <c:varyColors val="0"/>
        <c:ser>
          <c:idx val="1"/>
          <c:order val="0"/>
          <c:tx>
            <c:strRef>
              <c:f>'Historical trend'!$D$4</c:f>
              <c:strCache>
                <c:ptCount val="1"/>
                <c:pt idx="0">
                  <c:v>12 months to quarter end</c:v>
                </c:pt>
              </c:strCache>
            </c:strRef>
          </c:tx>
          <c:spPr>
            <a:ln w="28575" cap="rnd">
              <a:solidFill>
                <a:schemeClr val="accent2"/>
              </a:solidFill>
              <a:round/>
            </a:ln>
            <a:effectLst/>
          </c:spPr>
          <c:marker>
            <c:symbol val="circle"/>
            <c:size val="5"/>
            <c:spPr>
              <a:solidFill>
                <a:schemeClr val="accent2">
                  <a:lumMod val="60000"/>
                  <a:lumOff val="40000"/>
                </a:schemeClr>
              </a:solidFill>
              <a:ln w="9525">
                <a:solidFill>
                  <a:schemeClr val="accent2"/>
                </a:solidFill>
              </a:ln>
              <a:effectLst/>
            </c:spPr>
          </c:marker>
          <c:cat>
            <c:multiLvlStrRef>
              <c:f>'Historical trend'!$A$5:$B$26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2016</c:v>
                  </c:pt>
                  <c:pt idx="4">
                    <c:v>2017</c:v>
                  </c:pt>
                  <c:pt idx="8">
                    <c:v>2018</c:v>
                  </c:pt>
                  <c:pt idx="12">
                    <c:v>2019</c:v>
                  </c:pt>
                  <c:pt idx="16">
                    <c:v>2020</c:v>
                  </c:pt>
                  <c:pt idx="20">
                    <c:v>2021</c:v>
                  </c:pt>
                </c:lvl>
              </c:multiLvlStrCache>
            </c:multiLvlStrRef>
          </c:cat>
          <c:val>
            <c:numRef>
              <c:f>'Historical trend'!$D$5:$D$26</c:f>
              <c:numCache>
                <c:formatCode>#,##0</c:formatCode>
                <c:ptCount val="22"/>
                <c:pt idx="3">
                  <c:v>186023</c:v>
                </c:pt>
                <c:pt idx="4">
                  <c:v>182407</c:v>
                </c:pt>
                <c:pt idx="5">
                  <c:v>170153</c:v>
                </c:pt>
                <c:pt idx="6">
                  <c:v>171475</c:v>
                </c:pt>
                <c:pt idx="7">
                  <c:v>175759</c:v>
                </c:pt>
                <c:pt idx="8">
                  <c:v>176317</c:v>
                </c:pt>
                <c:pt idx="9">
                  <c:v>177468</c:v>
                </c:pt>
                <c:pt idx="10">
                  <c:v>172872</c:v>
                </c:pt>
                <c:pt idx="11">
                  <c:v>171559</c:v>
                </c:pt>
                <c:pt idx="12">
                  <c:v>171568</c:v>
                </c:pt>
                <c:pt idx="13">
                  <c:v>177042</c:v>
                </c:pt>
                <c:pt idx="14">
                  <c:v>177947</c:v>
                </c:pt>
                <c:pt idx="15">
                  <c:v>177649</c:v>
                </c:pt>
                <c:pt idx="16">
                  <c:v>174325</c:v>
                </c:pt>
                <c:pt idx="17">
                  <c:v>127716</c:v>
                </c:pt>
                <c:pt idx="18">
                  <c:v>139395</c:v>
                </c:pt>
                <c:pt idx="19">
                  <c:v>133861</c:v>
                </c:pt>
                <c:pt idx="20">
                  <c:v>125849</c:v>
                </c:pt>
                <c:pt idx="21">
                  <c:v>139880</c:v>
                </c:pt>
              </c:numCache>
            </c:numRef>
          </c:val>
          <c:smooth val="0"/>
          <c:extLst>
            <c:ext xmlns:c16="http://schemas.microsoft.com/office/drawing/2014/chart" uri="{C3380CC4-5D6E-409C-BE32-E72D297353CC}">
              <c16:uniqueId val="{00000001-1BD2-47CD-8E65-13BF67A77DA0}"/>
            </c:ext>
          </c:extLst>
        </c:ser>
        <c:ser>
          <c:idx val="0"/>
          <c:order val="1"/>
          <c:tx>
            <c:strRef>
              <c:f>'Historical trend'!$C$4</c:f>
              <c:strCache>
                <c:ptCount val="1"/>
                <c:pt idx="0">
                  <c:v>Quarterly</c:v>
                </c:pt>
              </c:strCache>
            </c:strRef>
          </c:tx>
          <c:spPr>
            <a:ln w="28575" cap="rnd">
              <a:solidFill>
                <a:schemeClr val="accent1"/>
              </a:solidFill>
              <a:round/>
            </a:ln>
            <a:effectLst/>
          </c:spPr>
          <c:marker>
            <c:symbol val="circle"/>
            <c:size val="5"/>
            <c:spPr>
              <a:solidFill>
                <a:schemeClr val="accent1">
                  <a:lumMod val="60000"/>
                  <a:lumOff val="40000"/>
                </a:schemeClr>
              </a:solidFill>
              <a:ln w="9525">
                <a:solidFill>
                  <a:schemeClr val="accent1"/>
                </a:solidFill>
              </a:ln>
              <a:effectLst/>
            </c:spPr>
          </c:marker>
          <c:cat>
            <c:multiLvlStrRef>
              <c:f>'Historical trend'!$A$5:$B$26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2016</c:v>
                  </c:pt>
                  <c:pt idx="4">
                    <c:v>2017</c:v>
                  </c:pt>
                  <c:pt idx="8">
                    <c:v>2018</c:v>
                  </c:pt>
                  <c:pt idx="12">
                    <c:v>2019</c:v>
                  </c:pt>
                  <c:pt idx="16">
                    <c:v>2020</c:v>
                  </c:pt>
                  <c:pt idx="20">
                    <c:v>2021</c:v>
                  </c:pt>
                </c:lvl>
              </c:multiLvlStrCache>
            </c:multiLvlStrRef>
          </c:cat>
          <c:val>
            <c:numRef>
              <c:f>'Historical trend'!$C$5:$C$26</c:f>
              <c:numCache>
                <c:formatCode>#,##0</c:formatCode>
                <c:ptCount val="22"/>
                <c:pt idx="0">
                  <c:v>28185</c:v>
                </c:pt>
                <c:pt idx="1">
                  <c:v>70786</c:v>
                </c:pt>
                <c:pt idx="2">
                  <c:v>65694</c:v>
                </c:pt>
                <c:pt idx="3">
                  <c:v>21358</c:v>
                </c:pt>
                <c:pt idx="4">
                  <c:v>24569</c:v>
                </c:pt>
                <c:pt idx="5">
                  <c:v>58532</c:v>
                </c:pt>
                <c:pt idx="6">
                  <c:v>67016</c:v>
                </c:pt>
                <c:pt idx="7">
                  <c:v>25642</c:v>
                </c:pt>
                <c:pt idx="8">
                  <c:v>25127</c:v>
                </c:pt>
                <c:pt idx="9">
                  <c:v>59683</c:v>
                </c:pt>
                <c:pt idx="10">
                  <c:v>62420</c:v>
                </c:pt>
                <c:pt idx="11">
                  <c:v>24329</c:v>
                </c:pt>
                <c:pt idx="12">
                  <c:v>25136</c:v>
                </c:pt>
                <c:pt idx="13">
                  <c:v>65157</c:v>
                </c:pt>
                <c:pt idx="14">
                  <c:v>63325</c:v>
                </c:pt>
                <c:pt idx="15">
                  <c:v>24031</c:v>
                </c:pt>
                <c:pt idx="16">
                  <c:v>21812</c:v>
                </c:pt>
                <c:pt idx="17">
                  <c:v>18548</c:v>
                </c:pt>
                <c:pt idx="18">
                  <c:v>75004</c:v>
                </c:pt>
                <c:pt idx="19">
                  <c:v>18497</c:v>
                </c:pt>
                <c:pt idx="20">
                  <c:v>13800</c:v>
                </c:pt>
                <c:pt idx="21">
                  <c:v>32579</c:v>
                </c:pt>
              </c:numCache>
            </c:numRef>
          </c:val>
          <c:smooth val="0"/>
          <c:extLst>
            <c:ext xmlns:c16="http://schemas.microsoft.com/office/drawing/2014/chart" uri="{C3380CC4-5D6E-409C-BE32-E72D297353CC}">
              <c16:uniqueId val="{00000000-1BD2-47CD-8E65-13BF67A77DA0}"/>
            </c:ext>
          </c:extLst>
        </c:ser>
        <c:dLbls>
          <c:showLegendKey val="0"/>
          <c:showVal val="0"/>
          <c:showCatName val="0"/>
          <c:showSerName val="0"/>
          <c:showPercent val="0"/>
          <c:showBubbleSize val="0"/>
        </c:dLbls>
        <c:marker val="1"/>
        <c:smooth val="0"/>
        <c:axId val="603388000"/>
        <c:axId val="603389640"/>
      </c:lineChart>
      <c:catAx>
        <c:axId val="603388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603389640"/>
        <c:crosses val="autoZero"/>
        <c:auto val="1"/>
        <c:lblAlgn val="ctr"/>
        <c:lblOffset val="100"/>
        <c:noMultiLvlLbl val="0"/>
      </c:catAx>
      <c:valAx>
        <c:axId val="603389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603388000"/>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dispUnitsLbl>
        </c:dispUnits>
      </c:valAx>
      <c:spPr>
        <a:noFill/>
        <a:ln>
          <a:noFill/>
        </a:ln>
        <a:effectLst/>
      </c:spPr>
    </c:plotArea>
    <c:legend>
      <c:legendPos val="r"/>
      <c:layout>
        <c:manualLayout>
          <c:xMode val="edge"/>
          <c:yMode val="edge"/>
          <c:x val="0.54463151096649198"/>
          <c:y val="0.42310209149167555"/>
          <c:w val="0.301598648749348"/>
          <c:h val="0.1136154661165279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342900</xdr:colOff>
      <xdr:row>0</xdr:row>
      <xdr:rowOff>0</xdr:rowOff>
    </xdr:from>
    <xdr:to>
      <xdr:col>13</xdr:col>
      <xdr:colOff>85725</xdr:colOff>
      <xdr:row>3</xdr:row>
      <xdr:rowOff>26670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36080" y="0"/>
          <a:ext cx="1548765"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272414</xdr:colOff>
      <xdr:row>3</xdr:row>
      <xdr:rowOff>51434</xdr:rowOff>
    </xdr:from>
    <xdr:to>
      <xdr:col>17</xdr:col>
      <xdr:colOff>222249</xdr:colOff>
      <xdr:row>23</xdr:row>
      <xdr:rowOff>25400</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cearegulation@ccea.org.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cea.org.uk/regulation/reports-statistics/technical-and-professional-qualification-bulletins" TargetMode="External"/><Relationship Id="rId2" Type="http://schemas.openxmlformats.org/officeDocument/2006/relationships/hyperlink" Target="https://www.gov.uk/search/research-and-statistics?keywords=vocational+other&amp;content_store_document_type=statistics_published&amp;order=relevance" TargetMode="External"/><Relationship Id="rId1" Type="http://schemas.openxmlformats.org/officeDocument/2006/relationships/hyperlink" Target="https://ccea.org.uk/regulation/reports-statistics/technical-and-professional-qualification-bulletin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R17"/>
  <sheetViews>
    <sheetView showGridLines="0" workbookViewId="0">
      <selection activeCell="C17" sqref="C17"/>
    </sheetView>
  </sheetViews>
  <sheetFormatPr defaultColWidth="8.7109375" defaultRowHeight="16.5" x14ac:dyDescent="0.3"/>
  <cols>
    <col min="1" max="1" width="14.28515625" style="7" customWidth="1"/>
    <col min="2" max="2" width="12" style="7" bestFit="1" customWidth="1"/>
    <col min="3" max="16384" width="8.7109375" style="7"/>
  </cols>
  <sheetData>
    <row r="1" spans="1:18" s="1" customFormat="1" ht="26.25" x14ac:dyDescent="0.45">
      <c r="A1" s="57" t="s">
        <v>0</v>
      </c>
    </row>
    <row r="2" spans="1:18" ht="17.25" x14ac:dyDescent="0.3">
      <c r="A2" s="3" t="s">
        <v>1</v>
      </c>
      <c r="B2" s="87"/>
      <c r="C2" s="87"/>
      <c r="D2" s="87"/>
      <c r="E2" s="87"/>
      <c r="F2" s="87"/>
      <c r="G2" s="87"/>
      <c r="H2" s="87"/>
      <c r="I2" s="87"/>
      <c r="J2" s="87"/>
      <c r="K2" s="87"/>
      <c r="L2" s="87"/>
      <c r="M2" s="87"/>
      <c r="N2" s="87"/>
      <c r="O2" s="87"/>
      <c r="P2" s="87"/>
      <c r="Q2" s="87"/>
      <c r="R2" s="87"/>
    </row>
    <row r="3" spans="1:18" s="4" customFormat="1" ht="17.25" x14ac:dyDescent="0.3">
      <c r="A3" s="2"/>
      <c r="B3" s="3"/>
      <c r="C3" s="3"/>
      <c r="P3" s="5"/>
    </row>
    <row r="4" spans="1:18" ht="18.600000000000001" customHeight="1" x14ac:dyDescent="0.3">
      <c r="A4" s="6" t="s">
        <v>2</v>
      </c>
      <c r="B4" s="104" t="s">
        <v>3</v>
      </c>
      <c r="C4" s="104"/>
      <c r="D4" s="104"/>
      <c r="E4" s="104"/>
      <c r="F4" s="104"/>
      <c r="G4" s="104"/>
      <c r="H4" s="104"/>
      <c r="I4" s="104"/>
      <c r="J4" s="104"/>
      <c r="K4" s="104"/>
      <c r="L4" s="104"/>
      <c r="M4" s="104"/>
      <c r="N4" s="104"/>
      <c r="O4" s="104"/>
      <c r="P4" s="104"/>
      <c r="Q4" s="104"/>
      <c r="R4" s="104"/>
    </row>
    <row r="5" spans="1:18" ht="18.600000000000001" customHeight="1" x14ac:dyDescent="0.3">
      <c r="A5" s="8" t="s">
        <v>4</v>
      </c>
      <c r="B5" s="9" t="s">
        <v>5</v>
      </c>
      <c r="C5" s="10"/>
      <c r="D5" s="11"/>
      <c r="E5" s="11"/>
      <c r="F5" s="11"/>
      <c r="G5" s="11"/>
      <c r="H5" s="11"/>
      <c r="I5" s="11"/>
      <c r="J5" s="11"/>
      <c r="K5" s="11"/>
      <c r="L5" s="11"/>
      <c r="M5" s="11"/>
      <c r="N5" s="11"/>
      <c r="O5" s="11"/>
      <c r="P5" s="11"/>
      <c r="Q5" s="11"/>
      <c r="R5" s="11"/>
    </row>
    <row r="6" spans="1:18" ht="18.600000000000001" customHeight="1" x14ac:dyDescent="0.3">
      <c r="A6" s="8" t="s">
        <v>6</v>
      </c>
      <c r="B6" s="105" t="s">
        <v>7</v>
      </c>
      <c r="C6" s="105"/>
      <c r="D6" s="105"/>
      <c r="E6" s="105"/>
      <c r="F6" s="105"/>
      <c r="G6" s="105"/>
      <c r="H6" s="105"/>
      <c r="I6" s="105"/>
      <c r="J6" s="105"/>
      <c r="K6" s="105"/>
      <c r="L6" s="105"/>
      <c r="M6" s="105"/>
      <c r="N6" s="105"/>
      <c r="O6" s="105"/>
      <c r="P6" s="105"/>
      <c r="Q6" s="105"/>
      <c r="R6" s="11"/>
    </row>
    <row r="7" spans="1:18" ht="18.600000000000001" customHeight="1" x14ac:dyDescent="0.3">
      <c r="A7" s="8" t="s">
        <v>8</v>
      </c>
      <c r="B7" s="9" t="s">
        <v>9</v>
      </c>
      <c r="C7" s="10"/>
      <c r="D7" s="11"/>
      <c r="E7" s="11"/>
      <c r="F7" s="11"/>
      <c r="G7" s="11"/>
      <c r="H7" s="11"/>
      <c r="I7" s="11"/>
      <c r="J7" s="11"/>
      <c r="K7" s="11"/>
      <c r="L7" s="11"/>
      <c r="M7" s="11"/>
      <c r="N7" s="11"/>
      <c r="O7" s="11"/>
      <c r="P7" s="11"/>
      <c r="Q7" s="11"/>
      <c r="R7" s="11"/>
    </row>
    <row r="8" spans="1:18" ht="18.600000000000001" customHeight="1" x14ac:dyDescent="0.3">
      <c r="A8" s="8" t="s">
        <v>10</v>
      </c>
      <c r="B8" s="105" t="s">
        <v>11</v>
      </c>
      <c r="C8" s="105"/>
      <c r="D8" s="105"/>
      <c r="E8" s="105"/>
      <c r="F8" s="105"/>
      <c r="G8" s="105"/>
      <c r="H8" s="105"/>
      <c r="I8" s="105"/>
      <c r="J8" s="105"/>
      <c r="K8" s="105"/>
      <c r="L8" s="105"/>
      <c r="M8" s="105"/>
      <c r="N8" s="105"/>
      <c r="O8" s="105"/>
      <c r="P8" s="105"/>
      <c r="Q8" s="105"/>
      <c r="R8" s="105"/>
    </row>
    <row r="9" spans="1:18" ht="18.600000000000001" customHeight="1" x14ac:dyDescent="0.3">
      <c r="A9" s="6" t="s">
        <v>12</v>
      </c>
      <c r="B9" s="104" t="s">
        <v>13</v>
      </c>
      <c r="C9" s="104"/>
      <c r="D9" s="104"/>
      <c r="E9" s="104"/>
      <c r="F9" s="104"/>
      <c r="G9" s="104"/>
      <c r="H9" s="104"/>
      <c r="I9" s="104"/>
      <c r="J9" s="104"/>
      <c r="K9" s="104"/>
      <c r="L9" s="104"/>
      <c r="M9" s="104"/>
      <c r="N9" s="104"/>
      <c r="O9" s="104"/>
      <c r="P9" s="104"/>
      <c r="Q9" s="104"/>
      <c r="R9" s="104"/>
    </row>
    <row r="10" spans="1:18" ht="18.600000000000001" customHeight="1" x14ac:dyDescent="0.3">
      <c r="A10" s="8" t="s">
        <v>14</v>
      </c>
      <c r="B10" s="105" t="s">
        <v>15</v>
      </c>
      <c r="C10" s="105"/>
      <c r="D10" s="105"/>
      <c r="E10" s="105"/>
      <c r="F10" s="105"/>
      <c r="G10" s="105"/>
      <c r="H10" s="105"/>
      <c r="I10" s="105"/>
      <c r="J10" s="105"/>
      <c r="K10" s="105"/>
      <c r="L10" s="105"/>
      <c r="M10" s="105"/>
      <c r="N10" s="105"/>
      <c r="O10" s="105"/>
      <c r="P10" s="105"/>
      <c r="Q10" s="105"/>
      <c r="R10" s="105"/>
    </row>
    <row r="11" spans="1:18" ht="18.600000000000001" customHeight="1" x14ac:dyDescent="0.3">
      <c r="A11" s="8" t="s">
        <v>16</v>
      </c>
      <c r="B11" s="9" t="s">
        <v>17</v>
      </c>
      <c r="C11" s="10"/>
      <c r="D11" s="11"/>
      <c r="E11" s="11"/>
      <c r="F11" s="11"/>
      <c r="G11" s="11"/>
      <c r="H11" s="11"/>
      <c r="I11" s="11"/>
      <c r="J11" s="11"/>
      <c r="K11" s="11"/>
      <c r="L11" s="11"/>
      <c r="M11" s="11"/>
      <c r="N11" s="11"/>
      <c r="O11" s="11"/>
      <c r="P11" s="11"/>
      <c r="Q11" s="11"/>
      <c r="R11" s="11"/>
    </row>
    <row r="12" spans="1:18" ht="17.25" x14ac:dyDescent="0.3">
      <c r="A12" s="58"/>
      <c r="B12" s="3"/>
      <c r="C12" s="87"/>
      <c r="D12" s="87"/>
      <c r="E12" s="87"/>
      <c r="F12" s="87"/>
      <c r="G12" s="87"/>
      <c r="H12" s="87"/>
      <c r="I12" s="87"/>
      <c r="J12" s="87"/>
      <c r="K12" s="87"/>
      <c r="L12" s="87"/>
      <c r="M12" s="87"/>
      <c r="N12" s="87"/>
      <c r="O12" s="87"/>
      <c r="P12" s="87"/>
      <c r="Q12" s="87"/>
      <c r="R12" s="87"/>
    </row>
    <row r="13" spans="1:18" ht="17.25" x14ac:dyDescent="0.3">
      <c r="A13" s="12" t="s">
        <v>18</v>
      </c>
      <c r="B13" s="103">
        <v>44462</v>
      </c>
      <c r="C13" s="12"/>
      <c r="D13" s="12"/>
      <c r="E13" s="87"/>
      <c r="F13" s="87"/>
      <c r="G13" s="87"/>
      <c r="H13" s="87"/>
      <c r="I13" s="87"/>
      <c r="J13" s="87"/>
      <c r="K13" s="87"/>
      <c r="L13" s="87"/>
      <c r="M13" s="87"/>
      <c r="N13" s="87"/>
      <c r="O13" s="87"/>
      <c r="P13" s="87"/>
      <c r="Q13" s="87"/>
      <c r="R13" s="87"/>
    </row>
    <row r="14" spans="1:18" ht="17.25" x14ac:dyDescent="0.3">
      <c r="A14" s="3" t="s">
        <v>19</v>
      </c>
      <c r="B14" s="58" t="s">
        <v>20</v>
      </c>
      <c r="C14" s="12"/>
      <c r="D14" s="12"/>
      <c r="E14" s="87"/>
      <c r="F14" s="87"/>
      <c r="G14" s="87"/>
      <c r="H14" s="87"/>
      <c r="I14" s="87"/>
      <c r="J14" s="87"/>
      <c r="K14" s="87"/>
      <c r="L14" s="87"/>
      <c r="M14" s="87"/>
      <c r="N14" s="87"/>
      <c r="O14" s="87"/>
      <c r="P14" s="87"/>
      <c r="Q14" s="87"/>
      <c r="R14" s="87"/>
    </row>
    <row r="16" spans="1:18" x14ac:dyDescent="0.3">
      <c r="A16" s="56"/>
      <c r="B16" s="87"/>
      <c r="C16" s="87"/>
      <c r="D16" s="87"/>
      <c r="E16" s="87"/>
      <c r="F16" s="87"/>
      <c r="G16" s="87"/>
      <c r="H16" s="87"/>
      <c r="I16" s="87"/>
      <c r="J16" s="87"/>
      <c r="K16" s="87"/>
      <c r="L16" s="87"/>
      <c r="M16" s="87"/>
      <c r="N16" s="87"/>
      <c r="O16" s="87"/>
      <c r="P16" s="87"/>
      <c r="Q16" s="87"/>
      <c r="R16" s="87"/>
    </row>
    <row r="17" spans="1:18" x14ac:dyDescent="0.3">
      <c r="A17" s="87"/>
      <c r="B17" s="87"/>
      <c r="C17" s="87"/>
      <c r="D17" s="87"/>
      <c r="E17" s="87"/>
      <c r="F17" s="87"/>
      <c r="G17" s="87"/>
      <c r="H17" s="87"/>
      <c r="I17" s="87"/>
      <c r="J17" s="87"/>
      <c r="K17" s="87"/>
      <c r="L17" s="87"/>
      <c r="M17" s="87"/>
      <c r="N17" s="87"/>
      <c r="O17" s="87"/>
      <c r="P17" s="87"/>
      <c r="Q17" s="87"/>
      <c r="R17" s="87"/>
    </row>
  </sheetData>
  <mergeCells count="5">
    <mergeCell ref="B4:R4"/>
    <mergeCell ref="B6:Q6"/>
    <mergeCell ref="B8:R8"/>
    <mergeCell ref="B9:R9"/>
    <mergeCell ref="B10:R10"/>
  </mergeCells>
  <hyperlinks>
    <hyperlink ref="A9" location="'Top 20 Qualifications'!A1" display="Table 5" xr:uid="{00000000-0004-0000-0000-000000000000}"/>
    <hyperlink ref="A11" location="'Historical trend'!A1" display="Table 7" xr:uid="{00000000-0004-0000-0000-000001000000}"/>
    <hyperlink ref="A8" location="'Certificates by SSA (tier 2)'!A1" display="Table 4" xr:uid="{00000000-0004-0000-0000-000002000000}"/>
    <hyperlink ref="A7" location="'Certificates by SSA (tier 1)'!A1" display="Table 3" xr:uid="{00000000-0004-0000-0000-000003000000}"/>
    <hyperlink ref="A6" location="'Certificates by Level'!A1" display="Table 2" xr:uid="{00000000-0004-0000-0000-000004000000}"/>
    <hyperlink ref="A5" location="'Certificates by Type'!A1" display="Table 1" xr:uid="{00000000-0004-0000-0000-000005000000}"/>
    <hyperlink ref="A10" location="'Top 50 AOs'!A1" display="Table 6" xr:uid="{00000000-0004-0000-0000-000006000000}"/>
    <hyperlink ref="A4" location="Notes!A1" display="Notes" xr:uid="{00000000-0004-0000-0000-000007000000}"/>
    <hyperlink ref="B14" r:id="rId1" xr:uid="{00000000-0004-0000-0000-000008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dimension ref="A1:B18"/>
  <sheetViews>
    <sheetView showGridLines="0" tabSelected="1" workbookViewId="0">
      <selection activeCell="B12" sqref="B12"/>
    </sheetView>
  </sheetViews>
  <sheetFormatPr defaultColWidth="8.7109375" defaultRowHeight="19.149999999999999" customHeight="1" x14ac:dyDescent="0.25"/>
  <cols>
    <col min="1" max="1" width="4.28515625" style="49" customWidth="1"/>
    <col min="2" max="2" width="159.42578125" style="49" customWidth="1"/>
    <col min="3" max="16384" width="8.7109375" style="49"/>
  </cols>
  <sheetData>
    <row r="1" spans="1:2" ht="26.25" x14ac:dyDescent="0.25">
      <c r="A1" s="76" t="s">
        <v>3</v>
      </c>
      <c r="B1" s="54"/>
    </row>
    <row r="2" spans="1:2" s="50" customFormat="1" ht="17.25" x14ac:dyDescent="0.25">
      <c r="A2" s="50">
        <v>1</v>
      </c>
      <c r="B2" s="50" t="s">
        <v>21</v>
      </c>
    </row>
    <row r="3" spans="1:2" s="50" customFormat="1" ht="17.25" x14ac:dyDescent="0.25">
      <c r="A3" s="50">
        <v>2</v>
      </c>
      <c r="B3" s="50" t="s">
        <v>22</v>
      </c>
    </row>
    <row r="4" spans="1:2" s="50" customFormat="1" ht="17.25" x14ac:dyDescent="0.25">
      <c r="A4" s="50">
        <v>3</v>
      </c>
      <c r="B4" s="50" t="s">
        <v>23</v>
      </c>
    </row>
    <row r="5" spans="1:2" s="50" customFormat="1" ht="17.25" x14ac:dyDescent="0.25">
      <c r="A5" s="50">
        <v>4</v>
      </c>
      <c r="B5" s="51" t="s">
        <v>24</v>
      </c>
    </row>
    <row r="6" spans="1:2" s="50" customFormat="1" ht="17.25" x14ac:dyDescent="0.25">
      <c r="A6" s="50">
        <v>5</v>
      </c>
      <c r="B6" s="51" t="s">
        <v>25</v>
      </c>
    </row>
    <row r="7" spans="1:2" s="50" customFormat="1" ht="17.25" x14ac:dyDescent="0.25">
      <c r="A7" s="50">
        <v>6</v>
      </c>
      <c r="B7" s="86" t="s">
        <v>26</v>
      </c>
    </row>
    <row r="8" spans="1:2" s="50" customFormat="1" ht="17.25" x14ac:dyDescent="0.25">
      <c r="A8" s="50">
        <v>7</v>
      </c>
      <c r="B8" s="51" t="s">
        <v>27</v>
      </c>
    </row>
    <row r="9" spans="1:2" s="50" customFormat="1" ht="17.25" x14ac:dyDescent="0.25">
      <c r="A9" s="50">
        <v>10</v>
      </c>
      <c r="B9" s="50" t="s">
        <v>28</v>
      </c>
    </row>
    <row r="10" spans="1:2" s="50" customFormat="1" ht="17.25" x14ac:dyDescent="0.25">
      <c r="A10" s="50">
        <v>11</v>
      </c>
      <c r="B10" s="53" t="s">
        <v>29</v>
      </c>
    </row>
    <row r="11" spans="1:2" s="50" customFormat="1" ht="34.5" x14ac:dyDescent="0.25">
      <c r="A11" s="84">
        <v>12</v>
      </c>
      <c r="B11" s="46" t="s">
        <v>30</v>
      </c>
    </row>
    <row r="12" spans="1:2" s="50" customFormat="1" ht="17.25" x14ac:dyDescent="0.25">
      <c r="A12" s="50">
        <v>13</v>
      </c>
      <c r="B12" s="50" t="s">
        <v>31</v>
      </c>
    </row>
    <row r="13" spans="1:2" s="50" customFormat="1" ht="17.25" x14ac:dyDescent="0.25">
      <c r="A13" s="50">
        <v>14</v>
      </c>
      <c r="B13" s="52" t="s">
        <v>32</v>
      </c>
    </row>
    <row r="14" spans="1:2" s="50" customFormat="1" ht="17.25" x14ac:dyDescent="0.25">
      <c r="A14" s="50">
        <v>15</v>
      </c>
      <c r="B14" s="52" t="s">
        <v>33</v>
      </c>
    </row>
    <row r="15" spans="1:2" s="50" customFormat="1" ht="17.25" x14ac:dyDescent="0.25">
      <c r="A15" s="50">
        <v>16</v>
      </c>
      <c r="B15" s="51" t="s">
        <v>34</v>
      </c>
    </row>
    <row r="16" spans="1:2" s="50" customFormat="1" ht="17.25" x14ac:dyDescent="0.25">
      <c r="A16" s="50">
        <v>17</v>
      </c>
      <c r="B16" s="106" t="s">
        <v>35</v>
      </c>
    </row>
    <row r="17" spans="2:2" s="50" customFormat="1" ht="17.25" x14ac:dyDescent="0.25">
      <c r="B17" s="106"/>
    </row>
    <row r="18" spans="2:2" ht="26.25" x14ac:dyDescent="0.3">
      <c r="B18" s="20" t="s">
        <v>36</v>
      </c>
    </row>
  </sheetData>
  <mergeCells count="1">
    <mergeCell ref="B16:B17"/>
  </mergeCells>
  <hyperlinks>
    <hyperlink ref="B13" r:id="rId1" xr:uid="{00000000-0004-0000-0100-000000000000}"/>
    <hyperlink ref="B7" r:id="rId2" xr:uid="{00000000-0004-0000-0100-000001000000}"/>
    <hyperlink ref="B14" r:id="rId3" xr:uid="{00000000-0004-0000-0100-000002000000}"/>
    <hyperlink ref="B18" location="Contents!A1" display="Back to Contents" xr:uid="{00000000-0004-0000-0100-000003000000}"/>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sheetPr>
  <dimension ref="A1:S57"/>
  <sheetViews>
    <sheetView showGridLines="0" zoomScaleNormal="100" workbookViewId="0">
      <selection activeCell="B9" sqref="B9"/>
    </sheetView>
  </sheetViews>
  <sheetFormatPr defaultRowHeight="15" x14ac:dyDescent="0.25"/>
  <cols>
    <col min="1" max="1" width="36.7109375" customWidth="1"/>
    <col min="2" max="2" width="13.140625" customWidth="1"/>
    <col min="3" max="3" width="12.85546875" customWidth="1"/>
    <col min="4" max="4" width="12.42578125" customWidth="1"/>
    <col min="5" max="5" width="12.28515625" customWidth="1"/>
  </cols>
  <sheetData>
    <row r="1" spans="1:19" ht="20.25" x14ac:dyDescent="0.35">
      <c r="A1" s="57" t="s">
        <v>5</v>
      </c>
      <c r="B1" s="23"/>
      <c r="C1" s="23"/>
      <c r="D1" s="23"/>
      <c r="E1" s="23"/>
      <c r="F1" s="87"/>
      <c r="G1" s="87"/>
      <c r="H1" s="87"/>
      <c r="I1" s="87"/>
      <c r="J1" s="87"/>
      <c r="K1" s="87"/>
      <c r="L1" s="87"/>
      <c r="M1" s="87"/>
      <c r="N1" s="87"/>
      <c r="O1" s="87"/>
      <c r="P1" s="87"/>
      <c r="Q1" s="87"/>
      <c r="R1" s="87"/>
      <c r="S1" s="87"/>
    </row>
    <row r="2" spans="1:19" ht="16.5" x14ac:dyDescent="0.3">
      <c r="A2" s="87" t="s">
        <v>1</v>
      </c>
      <c r="B2" s="23"/>
      <c r="C2" s="23"/>
      <c r="D2" s="23"/>
      <c r="E2" s="23"/>
      <c r="F2" s="87"/>
      <c r="G2" s="87"/>
      <c r="H2" s="87"/>
      <c r="I2" s="87"/>
      <c r="J2" s="87"/>
      <c r="K2" s="87"/>
      <c r="L2" s="87"/>
      <c r="M2" s="87"/>
      <c r="N2" s="87"/>
      <c r="O2" s="87"/>
      <c r="P2" s="87"/>
      <c r="Q2" s="87"/>
      <c r="R2" s="87"/>
      <c r="S2" s="87"/>
    </row>
    <row r="3" spans="1:19" ht="16.5" x14ac:dyDescent="0.3">
      <c r="A3" s="87"/>
      <c r="B3" s="23"/>
      <c r="C3" s="23"/>
      <c r="D3" s="23"/>
      <c r="E3" s="23"/>
      <c r="F3" s="87"/>
      <c r="G3" s="87"/>
      <c r="H3" s="87"/>
      <c r="I3" s="87"/>
      <c r="J3" s="87"/>
      <c r="K3" s="87"/>
      <c r="L3" s="87"/>
      <c r="M3" s="87"/>
      <c r="N3" s="87"/>
      <c r="O3" s="87"/>
      <c r="P3" s="87"/>
      <c r="Q3" s="87"/>
      <c r="R3" s="87"/>
      <c r="S3" s="87"/>
    </row>
    <row r="4" spans="1:19" ht="16.5" x14ac:dyDescent="0.3">
      <c r="A4" s="23"/>
      <c r="B4" s="107" t="s">
        <v>37</v>
      </c>
      <c r="C4" s="108"/>
      <c r="D4" s="109" t="s">
        <v>38</v>
      </c>
      <c r="E4" s="107"/>
      <c r="F4" s="87"/>
      <c r="G4" s="87"/>
      <c r="H4" s="87"/>
      <c r="I4" s="87"/>
      <c r="J4" s="87"/>
      <c r="K4" s="87"/>
      <c r="L4" s="87"/>
      <c r="M4" s="87"/>
      <c r="N4" s="87"/>
      <c r="O4" s="87"/>
      <c r="P4" s="87"/>
      <c r="Q4" s="87"/>
      <c r="R4" s="87"/>
      <c r="S4" s="87"/>
    </row>
    <row r="5" spans="1:19" ht="28.5" x14ac:dyDescent="0.3">
      <c r="A5" s="73" t="s">
        <v>39</v>
      </c>
      <c r="B5" s="96" t="s">
        <v>40</v>
      </c>
      <c r="C5" s="96" t="s">
        <v>41</v>
      </c>
      <c r="D5" s="60" t="s">
        <v>42</v>
      </c>
      <c r="E5" s="60" t="s">
        <v>43</v>
      </c>
      <c r="F5" s="87"/>
      <c r="G5" s="87"/>
      <c r="H5" s="87"/>
      <c r="I5" s="87"/>
      <c r="J5" s="87"/>
      <c r="K5" s="87"/>
      <c r="L5" s="87"/>
      <c r="M5" s="87"/>
      <c r="N5" s="87"/>
      <c r="O5" s="87"/>
      <c r="P5" s="87"/>
      <c r="Q5" s="87"/>
      <c r="R5" s="87"/>
      <c r="S5" s="87"/>
    </row>
    <row r="6" spans="1:19" ht="16.5" x14ac:dyDescent="0.3">
      <c r="A6" s="23" t="s">
        <v>44</v>
      </c>
      <c r="B6" s="93">
        <v>104</v>
      </c>
      <c r="C6" s="93">
        <v>969</v>
      </c>
      <c r="D6" s="40">
        <v>2067</v>
      </c>
      <c r="E6" s="40">
        <v>3047</v>
      </c>
      <c r="F6" s="87"/>
      <c r="G6" s="87"/>
      <c r="H6" s="87"/>
      <c r="I6" s="87"/>
      <c r="J6" s="87"/>
      <c r="K6" s="87"/>
      <c r="L6" s="87"/>
      <c r="M6" s="87"/>
      <c r="N6" s="87"/>
      <c r="O6" s="87"/>
    </row>
    <row r="7" spans="1:19" ht="16.5" x14ac:dyDescent="0.3">
      <c r="A7" s="23" t="s">
        <v>45</v>
      </c>
      <c r="B7" s="47">
        <v>0</v>
      </c>
      <c r="C7" s="47">
        <v>0</v>
      </c>
      <c r="D7" s="47">
        <v>8</v>
      </c>
      <c r="E7" s="47">
        <v>0</v>
      </c>
      <c r="F7" s="87"/>
      <c r="G7" s="87"/>
      <c r="H7" s="87"/>
      <c r="I7" s="87"/>
      <c r="J7" s="87"/>
      <c r="K7" s="87"/>
      <c r="L7" s="87"/>
      <c r="M7" s="87"/>
      <c r="N7" s="87"/>
      <c r="O7" s="87"/>
    </row>
    <row r="8" spans="1:19" ht="16.5" x14ac:dyDescent="0.3">
      <c r="A8" s="23" t="s">
        <v>46</v>
      </c>
      <c r="B8" s="93">
        <v>1195</v>
      </c>
      <c r="C8" s="93">
        <v>3256</v>
      </c>
      <c r="D8" s="47">
        <v>12458</v>
      </c>
      <c r="E8" s="47">
        <v>18916</v>
      </c>
      <c r="F8" s="87"/>
      <c r="G8" s="87"/>
      <c r="H8" s="87"/>
      <c r="I8" s="87"/>
      <c r="J8" s="87"/>
      <c r="K8" s="87"/>
      <c r="L8" s="87"/>
      <c r="M8" s="87"/>
      <c r="N8" s="87"/>
      <c r="O8" s="87"/>
    </row>
    <row r="9" spans="1:19" ht="16.5" x14ac:dyDescent="0.3">
      <c r="A9" s="23" t="s">
        <v>47</v>
      </c>
      <c r="B9" s="47">
        <v>1</v>
      </c>
      <c r="C9" s="47">
        <v>0</v>
      </c>
      <c r="D9" s="47">
        <v>2</v>
      </c>
      <c r="E9" s="47">
        <v>0</v>
      </c>
      <c r="F9" s="87"/>
      <c r="G9" s="87"/>
      <c r="H9" s="87"/>
      <c r="I9" s="87"/>
      <c r="J9" s="87"/>
      <c r="K9" s="87"/>
      <c r="L9" s="87"/>
      <c r="M9" s="87"/>
      <c r="N9" s="87"/>
      <c r="O9" s="87"/>
    </row>
    <row r="10" spans="1:19" ht="16.5" x14ac:dyDescent="0.3">
      <c r="A10" s="23" t="s">
        <v>48</v>
      </c>
      <c r="B10" s="93">
        <v>220</v>
      </c>
      <c r="C10" s="93">
        <v>205</v>
      </c>
      <c r="D10" s="47">
        <v>493</v>
      </c>
      <c r="E10" s="47">
        <v>381</v>
      </c>
      <c r="F10" s="87"/>
      <c r="G10" s="87"/>
      <c r="H10" s="87"/>
      <c r="I10" s="87"/>
      <c r="J10" s="87"/>
      <c r="K10" s="87"/>
      <c r="L10" s="87"/>
      <c r="M10" s="87"/>
      <c r="N10" s="87"/>
      <c r="O10" s="87"/>
    </row>
    <row r="11" spans="1:19" ht="16.5" x14ac:dyDescent="0.3">
      <c r="A11" s="23" t="s">
        <v>49</v>
      </c>
      <c r="B11" s="47">
        <v>0</v>
      </c>
      <c r="C11" s="47">
        <v>0</v>
      </c>
      <c r="D11" s="47">
        <v>0</v>
      </c>
      <c r="E11" s="47">
        <v>2</v>
      </c>
      <c r="F11" s="87"/>
      <c r="G11" s="87"/>
      <c r="H11" s="87"/>
      <c r="I11" s="87"/>
      <c r="J11" s="87"/>
      <c r="K11" s="87"/>
      <c r="L11" s="87"/>
      <c r="M11" s="87"/>
      <c r="N11" s="87"/>
      <c r="O11" s="87"/>
    </row>
    <row r="12" spans="1:19" ht="16.5" x14ac:dyDescent="0.3">
      <c r="A12" s="23" t="s">
        <v>50</v>
      </c>
      <c r="B12" s="47">
        <v>1445</v>
      </c>
      <c r="C12" s="47">
        <v>2929</v>
      </c>
      <c r="D12" s="47">
        <v>10263</v>
      </c>
      <c r="E12" s="47">
        <v>10477</v>
      </c>
      <c r="F12" s="87"/>
      <c r="G12" s="87"/>
      <c r="H12" s="87"/>
      <c r="I12" s="87"/>
      <c r="J12" s="87"/>
      <c r="K12" s="87"/>
      <c r="L12" s="87"/>
      <c r="M12" s="87"/>
      <c r="N12" s="87"/>
      <c r="O12" s="87"/>
    </row>
    <row r="13" spans="1:19" ht="16.5" x14ac:dyDescent="0.3">
      <c r="A13" s="23" t="s">
        <v>51</v>
      </c>
      <c r="B13" s="47">
        <v>2381</v>
      </c>
      <c r="C13" s="47">
        <v>2256</v>
      </c>
      <c r="D13" s="47">
        <v>15952</v>
      </c>
      <c r="E13" s="47">
        <v>17581</v>
      </c>
      <c r="F13" s="87"/>
      <c r="G13" s="87"/>
      <c r="H13" s="87"/>
      <c r="I13" s="87"/>
      <c r="J13" s="87"/>
      <c r="K13" s="87"/>
      <c r="L13" s="87"/>
      <c r="M13" s="87"/>
      <c r="N13" s="87"/>
      <c r="O13" s="87"/>
    </row>
    <row r="14" spans="1:19" ht="16.5" x14ac:dyDescent="0.3">
      <c r="A14" s="23" t="s">
        <v>52</v>
      </c>
      <c r="B14" s="47">
        <v>4395</v>
      </c>
      <c r="C14" s="47">
        <v>4538</v>
      </c>
      <c r="D14" s="47">
        <v>11680</v>
      </c>
      <c r="E14" s="47">
        <v>11440</v>
      </c>
      <c r="F14" s="87"/>
      <c r="G14" s="87"/>
      <c r="H14" s="87"/>
      <c r="I14" s="87"/>
      <c r="J14" s="87"/>
      <c r="K14" s="87"/>
      <c r="L14" s="87"/>
      <c r="M14" s="87"/>
      <c r="N14" s="87"/>
      <c r="O14" s="87"/>
    </row>
    <row r="15" spans="1:19" ht="16.5" x14ac:dyDescent="0.3">
      <c r="A15" s="23" t="s">
        <v>53</v>
      </c>
      <c r="B15" s="47">
        <v>312</v>
      </c>
      <c r="C15" s="47">
        <v>1948</v>
      </c>
      <c r="D15" s="47">
        <v>6066</v>
      </c>
      <c r="E15" s="47">
        <v>5382</v>
      </c>
      <c r="F15" s="87"/>
      <c r="G15" s="87"/>
      <c r="H15" s="87"/>
      <c r="I15" s="87"/>
      <c r="J15" s="87"/>
      <c r="K15" s="87"/>
      <c r="L15" s="87"/>
      <c r="M15" s="87"/>
      <c r="N15" s="87"/>
      <c r="O15" s="87"/>
    </row>
    <row r="16" spans="1:19" ht="16.5" x14ac:dyDescent="0.3">
      <c r="A16" s="23" t="s">
        <v>54</v>
      </c>
      <c r="B16" s="47">
        <v>1226</v>
      </c>
      <c r="C16" s="47">
        <v>3822</v>
      </c>
      <c r="D16" s="47">
        <v>16354</v>
      </c>
      <c r="E16" s="47">
        <v>10452</v>
      </c>
      <c r="F16" s="87"/>
      <c r="G16" s="87"/>
      <c r="H16" s="87"/>
      <c r="I16" s="87"/>
      <c r="J16" s="87"/>
      <c r="K16" s="87"/>
      <c r="L16" s="87"/>
      <c r="M16" s="87"/>
      <c r="N16" s="87"/>
      <c r="O16" s="87"/>
    </row>
    <row r="17" spans="1:19" ht="16.5" x14ac:dyDescent="0.3">
      <c r="A17" s="23" t="s">
        <v>55</v>
      </c>
      <c r="B17" s="47">
        <v>0</v>
      </c>
      <c r="C17" s="47">
        <v>0</v>
      </c>
      <c r="D17" s="47">
        <v>26</v>
      </c>
      <c r="E17" s="47">
        <v>6</v>
      </c>
      <c r="F17" s="87"/>
      <c r="G17" s="87"/>
      <c r="H17" s="87"/>
      <c r="I17" s="87"/>
      <c r="J17" s="87"/>
      <c r="K17" s="87"/>
      <c r="L17" s="87"/>
      <c r="M17" s="87"/>
      <c r="N17" s="87"/>
      <c r="O17" s="87"/>
    </row>
    <row r="18" spans="1:19" ht="16.5" x14ac:dyDescent="0.3">
      <c r="A18" s="23" t="s">
        <v>56</v>
      </c>
      <c r="B18" s="40">
        <v>0</v>
      </c>
      <c r="C18" s="47">
        <v>0</v>
      </c>
      <c r="D18" s="40">
        <v>19</v>
      </c>
      <c r="E18" s="47">
        <v>1</v>
      </c>
      <c r="F18" s="87"/>
      <c r="G18" s="87"/>
      <c r="H18" s="87"/>
      <c r="I18" s="87"/>
      <c r="J18" s="87"/>
      <c r="K18" s="87"/>
      <c r="L18" s="87"/>
      <c r="M18" s="87"/>
      <c r="N18" s="87"/>
      <c r="O18" s="87"/>
    </row>
    <row r="19" spans="1:19" ht="16.5" x14ac:dyDescent="0.3">
      <c r="A19" s="21" t="s">
        <v>57</v>
      </c>
      <c r="B19" s="41">
        <v>7269</v>
      </c>
      <c r="C19" s="41">
        <v>12656</v>
      </c>
      <c r="D19" s="41">
        <v>52328</v>
      </c>
      <c r="E19" s="41">
        <v>62195</v>
      </c>
      <c r="F19" s="87"/>
      <c r="G19" s="87"/>
      <c r="H19" s="87"/>
      <c r="I19" s="87"/>
      <c r="J19" s="87"/>
      <c r="K19" s="87"/>
      <c r="L19" s="87"/>
      <c r="M19" s="87"/>
      <c r="N19" s="87"/>
      <c r="O19" s="87"/>
    </row>
    <row r="20" spans="1:19" ht="16.5" x14ac:dyDescent="0.3">
      <c r="A20" s="61" t="s">
        <v>58</v>
      </c>
      <c r="B20" s="83">
        <f>SUM(B6:B19)</f>
        <v>18548</v>
      </c>
      <c r="C20" s="83">
        <f>SUM(C6:C19)</f>
        <v>32579</v>
      </c>
      <c r="D20" s="83">
        <f t="shared" ref="D20:E20" si="0">SUM(D6:D19)</f>
        <v>127716</v>
      </c>
      <c r="E20" s="83">
        <f t="shared" si="0"/>
        <v>139880</v>
      </c>
      <c r="F20" s="87"/>
      <c r="G20" s="87"/>
      <c r="H20" s="87"/>
      <c r="I20" s="87"/>
      <c r="J20" s="87"/>
      <c r="K20" s="87"/>
      <c r="L20" s="87"/>
      <c r="M20" s="87"/>
      <c r="N20" s="87"/>
      <c r="O20" s="87"/>
    </row>
    <row r="21" spans="1:19" ht="16.5" x14ac:dyDescent="0.3">
      <c r="A21" s="23"/>
      <c r="B21" s="23"/>
      <c r="C21" s="23"/>
      <c r="D21" s="23"/>
      <c r="E21" s="23"/>
      <c r="F21" s="87"/>
      <c r="G21" s="87"/>
      <c r="H21" s="87"/>
      <c r="I21" s="87"/>
      <c r="J21" s="87"/>
      <c r="K21" s="87"/>
      <c r="L21" s="87"/>
      <c r="M21" s="87"/>
      <c r="N21" s="87"/>
      <c r="O21" s="87"/>
    </row>
    <row r="22" spans="1:19" ht="17.25" x14ac:dyDescent="0.3">
      <c r="A22" s="20" t="s">
        <v>36</v>
      </c>
      <c r="B22" s="23"/>
      <c r="C22" s="23"/>
      <c r="D22" s="23"/>
      <c r="E22" s="23"/>
      <c r="F22" s="87"/>
      <c r="G22" s="87"/>
      <c r="H22" s="87"/>
      <c r="I22" s="87"/>
      <c r="J22" s="87"/>
      <c r="K22" s="87"/>
      <c r="L22" s="87"/>
      <c r="M22" s="87"/>
      <c r="N22" s="87"/>
      <c r="O22" s="87"/>
      <c r="P22" s="87"/>
      <c r="Q22" s="87"/>
      <c r="R22" s="87"/>
      <c r="S22" s="87"/>
    </row>
    <row r="23" spans="1:19" ht="16.5" x14ac:dyDescent="0.3">
      <c r="A23" s="45"/>
      <c r="B23" s="87"/>
      <c r="C23" s="87"/>
      <c r="D23" s="87"/>
      <c r="E23" s="87"/>
      <c r="F23" s="87"/>
      <c r="G23" s="87"/>
      <c r="H23" s="87"/>
      <c r="I23" s="87"/>
      <c r="J23" s="87"/>
      <c r="K23" s="87"/>
      <c r="L23" s="87"/>
      <c r="M23" s="87"/>
      <c r="N23" s="87"/>
      <c r="O23" s="87"/>
      <c r="P23" s="87"/>
      <c r="Q23" s="87"/>
      <c r="R23" s="87"/>
      <c r="S23" s="87"/>
    </row>
    <row r="24" spans="1:19" ht="16.5" x14ac:dyDescent="0.3">
      <c r="A24" s="87"/>
      <c r="B24" s="87"/>
      <c r="C24" s="87"/>
      <c r="D24" s="87"/>
      <c r="E24" s="87"/>
      <c r="F24" s="87"/>
      <c r="G24" s="87"/>
      <c r="H24" s="87"/>
      <c r="I24" s="87"/>
      <c r="J24" s="87"/>
      <c r="K24" s="87"/>
      <c r="L24" s="87"/>
    </row>
    <row r="25" spans="1:19" ht="16.5" x14ac:dyDescent="0.3">
      <c r="A25" s="87"/>
      <c r="B25" s="87"/>
      <c r="C25" s="87"/>
      <c r="D25" s="87"/>
      <c r="E25" s="87"/>
      <c r="F25" s="87"/>
      <c r="G25" s="87"/>
      <c r="H25" s="87"/>
      <c r="I25" s="87"/>
      <c r="J25" s="87"/>
      <c r="K25" s="87"/>
      <c r="L25" s="87"/>
    </row>
    <row r="26" spans="1:19" ht="16.5" x14ac:dyDescent="0.3">
      <c r="A26" s="87"/>
      <c r="B26" s="87"/>
      <c r="C26" s="87"/>
      <c r="D26" s="87"/>
      <c r="E26" s="87"/>
      <c r="F26" s="87"/>
      <c r="G26" s="87"/>
      <c r="H26" s="87"/>
      <c r="I26" s="87"/>
      <c r="J26" s="87"/>
      <c r="K26" s="87"/>
      <c r="L26" s="87"/>
    </row>
    <row r="27" spans="1:19" ht="16.5" x14ac:dyDescent="0.3">
      <c r="A27" s="87"/>
      <c r="B27" s="87"/>
      <c r="C27" s="87"/>
      <c r="D27" s="87"/>
      <c r="E27" s="87"/>
      <c r="F27" s="87"/>
      <c r="G27" s="87"/>
      <c r="H27" s="87"/>
      <c r="I27" s="87"/>
      <c r="J27" s="87"/>
      <c r="K27" s="87"/>
      <c r="L27" s="87"/>
    </row>
    <row r="28" spans="1:19" ht="16.5" x14ac:dyDescent="0.3">
      <c r="A28" s="87"/>
      <c r="B28" s="87"/>
      <c r="C28" s="87"/>
      <c r="D28" s="87"/>
      <c r="E28" s="87"/>
      <c r="F28" s="87"/>
      <c r="G28" s="87"/>
      <c r="H28" s="87"/>
      <c r="I28" s="87"/>
      <c r="J28" s="87"/>
      <c r="K28" s="87"/>
      <c r="L28" s="87"/>
    </row>
    <row r="29" spans="1:19" ht="16.5" x14ac:dyDescent="0.3">
      <c r="A29" s="87"/>
      <c r="B29" s="87"/>
      <c r="C29" s="87"/>
      <c r="D29" s="87"/>
      <c r="E29" s="87"/>
      <c r="F29" s="87"/>
      <c r="G29" s="87"/>
      <c r="H29" s="87"/>
      <c r="I29" s="87"/>
      <c r="J29" s="87"/>
      <c r="K29" s="87"/>
      <c r="L29" s="87"/>
    </row>
    <row r="30" spans="1:19" ht="16.5" x14ac:dyDescent="0.3">
      <c r="A30" s="87"/>
      <c r="B30" s="87"/>
      <c r="C30" s="87"/>
      <c r="D30" s="87"/>
      <c r="E30" s="87"/>
      <c r="F30" s="87"/>
      <c r="G30" s="87"/>
      <c r="H30" s="87"/>
      <c r="I30" s="87"/>
      <c r="J30" s="87"/>
      <c r="K30" s="87"/>
      <c r="L30" s="87"/>
    </row>
    <row r="31" spans="1:19" ht="16.5" x14ac:dyDescent="0.3">
      <c r="A31" s="87"/>
      <c r="B31" s="87"/>
      <c r="C31" s="87"/>
      <c r="D31" s="87"/>
      <c r="E31" s="87"/>
      <c r="F31" s="87"/>
      <c r="G31" s="87"/>
      <c r="H31" s="87"/>
      <c r="I31" s="87"/>
      <c r="J31" s="87"/>
      <c r="K31" s="87"/>
      <c r="L31" s="87"/>
    </row>
    <row r="32" spans="1:19" ht="16.5" x14ac:dyDescent="0.3">
      <c r="A32" s="87"/>
      <c r="B32" s="87"/>
      <c r="C32" s="87"/>
      <c r="D32" s="87"/>
      <c r="E32" s="87"/>
      <c r="F32" s="87"/>
      <c r="G32" s="87"/>
      <c r="H32" s="87"/>
      <c r="I32" s="87"/>
      <c r="J32" s="87"/>
      <c r="K32" s="87"/>
      <c r="L32" s="87"/>
    </row>
    <row r="33" spans="1:19" ht="16.5" x14ac:dyDescent="0.3">
      <c r="A33" s="87"/>
      <c r="B33" s="87"/>
      <c r="C33" s="87"/>
      <c r="D33" s="87"/>
      <c r="E33" s="87"/>
      <c r="F33" s="87"/>
      <c r="G33" s="87"/>
      <c r="H33" s="87"/>
      <c r="I33" s="87"/>
      <c r="J33" s="87"/>
      <c r="K33" s="87"/>
      <c r="L33" s="87"/>
    </row>
    <row r="34" spans="1:19" ht="16.5" x14ac:dyDescent="0.3">
      <c r="A34" s="87"/>
      <c r="B34" s="87"/>
      <c r="C34" s="87"/>
      <c r="D34" s="87"/>
      <c r="E34" s="87"/>
      <c r="F34" s="87"/>
      <c r="G34" s="87"/>
      <c r="H34" s="87"/>
      <c r="I34" s="87"/>
      <c r="J34" s="87"/>
      <c r="K34" s="87"/>
      <c r="L34" s="87"/>
    </row>
    <row r="35" spans="1:19" ht="16.5" x14ac:dyDescent="0.3">
      <c r="A35" s="87"/>
      <c r="B35" s="87"/>
      <c r="C35" s="87"/>
      <c r="D35" s="87"/>
      <c r="E35" s="87"/>
      <c r="F35" s="87"/>
      <c r="G35" s="87"/>
      <c r="H35" s="87"/>
      <c r="I35" s="87"/>
      <c r="J35" s="87"/>
      <c r="K35" s="87"/>
      <c r="L35" s="87"/>
    </row>
    <row r="36" spans="1:19" ht="16.5" x14ac:dyDescent="0.3">
      <c r="A36" s="87"/>
      <c r="B36" s="87"/>
      <c r="C36" s="87"/>
      <c r="D36" s="87"/>
      <c r="E36" s="87"/>
      <c r="F36" s="87"/>
      <c r="G36" s="87"/>
      <c r="H36" s="87"/>
      <c r="I36" s="87"/>
      <c r="J36" s="87"/>
      <c r="K36" s="87"/>
      <c r="L36" s="87"/>
    </row>
    <row r="37" spans="1:19" ht="16.5" x14ac:dyDescent="0.3">
      <c r="A37" s="87"/>
      <c r="B37" s="87"/>
      <c r="C37" s="87"/>
      <c r="D37" s="87"/>
      <c r="E37" s="87"/>
      <c r="F37" s="87"/>
      <c r="G37" s="87"/>
      <c r="H37" s="87"/>
      <c r="I37" s="87"/>
      <c r="J37" s="87"/>
      <c r="K37" s="87"/>
      <c r="L37" s="87"/>
    </row>
    <row r="38" spans="1:19" ht="16.5" x14ac:dyDescent="0.3">
      <c r="A38" s="87"/>
      <c r="B38" s="87"/>
      <c r="C38" s="87"/>
      <c r="D38" s="87"/>
      <c r="E38" s="87"/>
      <c r="F38" s="87"/>
      <c r="G38" s="87"/>
      <c r="H38" s="87"/>
      <c r="I38" s="87"/>
      <c r="J38" s="87"/>
      <c r="K38" s="87"/>
      <c r="L38" s="87"/>
    </row>
    <row r="39" spans="1:19" ht="16.5" x14ac:dyDescent="0.3">
      <c r="A39" s="87"/>
      <c r="B39" s="87"/>
      <c r="C39" s="87"/>
      <c r="D39" s="87"/>
      <c r="E39" s="87"/>
      <c r="F39" s="87"/>
      <c r="G39" s="87"/>
      <c r="H39" s="87"/>
      <c r="I39" s="87"/>
      <c r="J39" s="87"/>
      <c r="K39" s="87"/>
      <c r="L39" s="87"/>
    </row>
    <row r="40" spans="1:19" ht="16.5" x14ac:dyDescent="0.3">
      <c r="A40" s="87"/>
      <c r="B40" s="87"/>
      <c r="C40" s="87"/>
      <c r="D40" s="97"/>
      <c r="E40" s="87"/>
      <c r="F40" s="87"/>
      <c r="G40" s="87"/>
      <c r="H40" s="87"/>
      <c r="I40" s="87"/>
      <c r="J40" s="87"/>
      <c r="K40" s="87"/>
      <c r="L40" s="87"/>
      <c r="M40" s="87"/>
      <c r="N40" s="87"/>
      <c r="O40" s="87"/>
      <c r="P40" s="87"/>
      <c r="Q40" s="87"/>
      <c r="R40" s="87"/>
      <c r="S40" s="87"/>
    </row>
    <row r="41" spans="1:19" ht="16.5" x14ac:dyDescent="0.3">
      <c r="A41" s="87"/>
      <c r="B41" s="87"/>
      <c r="C41" s="87"/>
      <c r="D41" s="87"/>
      <c r="E41" s="87"/>
      <c r="F41" s="87"/>
      <c r="G41" s="87"/>
      <c r="H41" s="87"/>
      <c r="I41" s="87"/>
      <c r="J41" s="87"/>
      <c r="K41" s="87"/>
      <c r="L41" s="87"/>
      <c r="M41" s="87"/>
      <c r="N41" s="87"/>
      <c r="O41" s="87"/>
      <c r="P41" s="87"/>
      <c r="Q41" s="87"/>
      <c r="R41" s="87"/>
      <c r="S41" s="87"/>
    </row>
    <row r="42" spans="1:19" ht="16.5" x14ac:dyDescent="0.3">
      <c r="A42" s="87"/>
      <c r="B42" s="87"/>
      <c r="C42" s="87"/>
      <c r="D42" s="87"/>
      <c r="E42" s="87"/>
      <c r="F42" s="87"/>
      <c r="G42" s="87"/>
      <c r="H42" s="87"/>
      <c r="I42" s="87"/>
      <c r="J42" s="87"/>
      <c r="K42" s="87"/>
      <c r="L42" s="87"/>
      <c r="M42" s="87"/>
      <c r="N42" s="87"/>
      <c r="O42" s="87"/>
      <c r="P42" s="87"/>
      <c r="Q42" s="87"/>
      <c r="R42" s="87"/>
      <c r="S42" s="87"/>
    </row>
    <row r="43" spans="1:19" ht="16.5" x14ac:dyDescent="0.3">
      <c r="A43" s="87"/>
      <c r="B43" s="87"/>
      <c r="C43" s="87"/>
      <c r="D43" s="87"/>
      <c r="E43" s="87"/>
      <c r="F43" s="87"/>
      <c r="G43" s="87"/>
      <c r="H43" s="87"/>
      <c r="I43" s="87"/>
      <c r="J43" s="87"/>
      <c r="K43" s="87"/>
      <c r="L43" s="87"/>
      <c r="M43" s="87"/>
      <c r="N43" s="87"/>
      <c r="O43" s="87"/>
      <c r="P43" s="87"/>
      <c r="Q43" s="87"/>
      <c r="R43" s="87"/>
      <c r="S43" s="87"/>
    </row>
    <row r="44" spans="1:19" ht="16.5" x14ac:dyDescent="0.3">
      <c r="A44" s="87"/>
      <c r="B44" s="87"/>
      <c r="C44" s="87"/>
      <c r="D44" s="87"/>
      <c r="E44" s="87"/>
      <c r="F44" s="87"/>
      <c r="G44" s="87"/>
      <c r="H44" s="87"/>
      <c r="I44" s="87"/>
      <c r="J44" s="87"/>
      <c r="K44" s="87"/>
      <c r="L44" s="87"/>
      <c r="M44" s="87"/>
      <c r="N44" s="87"/>
      <c r="O44" s="87"/>
      <c r="P44" s="87"/>
      <c r="Q44" s="87"/>
      <c r="R44" s="87"/>
      <c r="S44" s="87"/>
    </row>
    <row r="45" spans="1:19" ht="16.5" x14ac:dyDescent="0.3">
      <c r="A45" s="87"/>
      <c r="B45" s="87"/>
      <c r="C45" s="87"/>
      <c r="D45" s="87"/>
      <c r="E45" s="87"/>
      <c r="F45" s="87"/>
      <c r="G45" s="87"/>
      <c r="H45" s="87"/>
      <c r="I45" s="87"/>
      <c r="J45" s="87"/>
      <c r="K45" s="87"/>
      <c r="L45" s="87"/>
      <c r="M45" s="87"/>
      <c r="N45" s="87"/>
      <c r="O45" s="87"/>
      <c r="P45" s="87"/>
      <c r="Q45" s="87"/>
      <c r="R45" s="87"/>
      <c r="S45" s="87"/>
    </row>
    <row r="46" spans="1:19" ht="16.5" x14ac:dyDescent="0.3">
      <c r="K46" s="87"/>
      <c r="L46" s="87"/>
      <c r="M46" s="87"/>
      <c r="N46" s="87"/>
      <c r="O46" s="87"/>
      <c r="P46" s="87"/>
      <c r="Q46" s="87"/>
      <c r="R46" s="87"/>
      <c r="S46" s="87"/>
    </row>
    <row r="48" spans="1:19" x14ac:dyDescent="0.25">
      <c r="C48" s="75"/>
      <c r="H48" s="75"/>
      <c r="I48" s="75"/>
    </row>
    <row r="49" spans="3:9" x14ac:dyDescent="0.25">
      <c r="C49" s="75"/>
      <c r="H49" s="75"/>
      <c r="I49" s="75"/>
    </row>
    <row r="50" spans="3:9" x14ac:dyDescent="0.25">
      <c r="C50" s="75"/>
      <c r="H50" s="75"/>
      <c r="I50" s="75"/>
    </row>
    <row r="51" spans="3:9" x14ac:dyDescent="0.25">
      <c r="C51" s="75"/>
      <c r="H51" s="75"/>
      <c r="I51" s="75"/>
    </row>
    <row r="52" spans="3:9" x14ac:dyDescent="0.25">
      <c r="C52" s="75"/>
      <c r="H52" s="75"/>
      <c r="I52" s="75"/>
    </row>
    <row r="53" spans="3:9" x14ac:dyDescent="0.25">
      <c r="C53" s="75"/>
      <c r="H53" s="75"/>
      <c r="I53" s="75"/>
    </row>
    <row r="54" spans="3:9" x14ac:dyDescent="0.25">
      <c r="C54" s="75"/>
      <c r="H54" s="75"/>
      <c r="I54" s="75"/>
    </row>
    <row r="55" spans="3:9" x14ac:dyDescent="0.25">
      <c r="C55" s="75"/>
      <c r="H55" s="75"/>
      <c r="I55" s="75"/>
    </row>
    <row r="56" spans="3:9" x14ac:dyDescent="0.25">
      <c r="C56" s="75"/>
      <c r="H56" s="75"/>
      <c r="I56" s="75"/>
    </row>
    <row r="57" spans="3:9" x14ac:dyDescent="0.25">
      <c r="C57" s="75"/>
      <c r="H57" s="75"/>
      <c r="I57" s="75"/>
    </row>
  </sheetData>
  <sortState xmlns:xlrd2="http://schemas.microsoft.com/office/spreadsheetml/2017/richdata2" ref="A6:E19">
    <sortCondition descending="1" ref="E6:E19"/>
  </sortState>
  <mergeCells count="2">
    <mergeCell ref="B4:C4"/>
    <mergeCell ref="D4:E4"/>
  </mergeCells>
  <hyperlinks>
    <hyperlink ref="A22" location="Contents!A1" display="Back to Contents" xr:uid="{00000000-0004-0000-0200-000000000000}"/>
  </hyperlink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00B050"/>
  </sheetPr>
  <dimension ref="A1:J36"/>
  <sheetViews>
    <sheetView showGridLines="0" zoomScaleNormal="100" workbookViewId="0">
      <selection activeCell="C24" sqref="C24"/>
    </sheetView>
  </sheetViews>
  <sheetFormatPr defaultColWidth="8.85546875" defaultRowHeight="16.5" x14ac:dyDescent="0.3"/>
  <cols>
    <col min="1" max="1" width="19.42578125" style="7" customWidth="1"/>
    <col min="2" max="3" width="13.140625" style="7" customWidth="1"/>
    <col min="4" max="6" width="6.42578125" style="7" customWidth="1"/>
    <col min="7" max="7" width="6.85546875" style="7" customWidth="1"/>
    <col min="8" max="8" width="8.85546875" style="7"/>
    <col min="9" max="9" width="19.42578125" style="7" customWidth="1"/>
    <col min="10" max="11" width="13.7109375" style="7" customWidth="1"/>
    <col min="12" max="15" width="7.7109375" style="7" customWidth="1"/>
    <col min="16" max="16384" width="8.85546875" style="7"/>
  </cols>
  <sheetData>
    <row r="1" spans="1:8" ht="20.25" x14ac:dyDescent="0.35">
      <c r="A1" s="57" t="s">
        <v>7</v>
      </c>
      <c r="B1" s="23"/>
      <c r="C1" s="23"/>
      <c r="D1" s="23"/>
      <c r="E1" s="23"/>
      <c r="F1" s="23"/>
      <c r="G1" s="87"/>
      <c r="H1" s="87"/>
    </row>
    <row r="2" spans="1:8" ht="17.25" x14ac:dyDescent="0.3">
      <c r="A2" s="3" t="s">
        <v>1</v>
      </c>
      <c r="B2" s="23"/>
      <c r="C2" s="23"/>
      <c r="D2" s="23"/>
      <c r="E2" s="23"/>
      <c r="F2" s="23"/>
      <c r="G2" s="87"/>
      <c r="H2" s="87"/>
    </row>
    <row r="3" spans="1:8" x14ac:dyDescent="0.3">
      <c r="A3" s="23"/>
      <c r="B3" s="23"/>
      <c r="C3" s="23"/>
      <c r="D3" s="23"/>
      <c r="E3" s="23"/>
      <c r="F3" s="23"/>
      <c r="G3" s="87"/>
      <c r="H3" s="87"/>
    </row>
    <row r="4" spans="1:8" x14ac:dyDescent="0.3">
      <c r="A4" s="23"/>
      <c r="B4" s="110" t="s">
        <v>37</v>
      </c>
      <c r="C4" s="110"/>
      <c r="D4" s="110" t="s">
        <v>59</v>
      </c>
      <c r="E4" s="110"/>
      <c r="F4" s="110"/>
      <c r="G4" s="110"/>
      <c r="H4" s="87"/>
    </row>
    <row r="5" spans="1:8" ht="28.5" customHeight="1" x14ac:dyDescent="0.3">
      <c r="A5" s="59" t="s">
        <v>60</v>
      </c>
      <c r="B5" s="94" t="s">
        <v>40</v>
      </c>
      <c r="C5" s="94" t="s">
        <v>41</v>
      </c>
      <c r="D5" s="114" t="s">
        <v>40</v>
      </c>
      <c r="E5" s="114"/>
      <c r="F5" s="112" t="s">
        <v>41</v>
      </c>
      <c r="G5" s="112"/>
      <c r="H5" s="87"/>
    </row>
    <row r="6" spans="1:8" x14ac:dyDescent="0.3">
      <c r="A6" s="23" t="s">
        <v>45</v>
      </c>
      <c r="B6" s="23">
        <v>1000</v>
      </c>
      <c r="C6" s="23">
        <v>2209</v>
      </c>
      <c r="D6" s="78">
        <f>B6/B16</f>
        <v>5.3914168643519514E-2</v>
      </c>
      <c r="E6" s="77">
        <f>D6</f>
        <v>5.3914168643519514E-2</v>
      </c>
      <c r="F6" s="77">
        <f>C6/C16</f>
        <v>6.7804413886245737E-2</v>
      </c>
      <c r="G6" s="43">
        <f>F6</f>
        <v>6.7804413886245737E-2</v>
      </c>
      <c r="H6" s="97"/>
    </row>
    <row r="7" spans="1:8" x14ac:dyDescent="0.3">
      <c r="A7" s="23" t="s">
        <v>61</v>
      </c>
      <c r="B7" s="23">
        <v>2916</v>
      </c>
      <c r="C7" s="23">
        <v>5495</v>
      </c>
      <c r="D7" s="78">
        <f>B7/B16</f>
        <v>0.15721371576450291</v>
      </c>
      <c r="E7" s="77">
        <f t="shared" ref="E7:E15" si="0">D7</f>
        <v>0.15721371576450291</v>
      </c>
      <c r="F7" s="77">
        <f>C7/C16</f>
        <v>0.16866693268670002</v>
      </c>
      <c r="G7" s="43">
        <f t="shared" ref="G7:G15" si="1">F7</f>
        <v>0.16866693268670002</v>
      </c>
      <c r="H7" s="97"/>
    </row>
    <row r="8" spans="1:8" x14ac:dyDescent="0.3">
      <c r="A8" s="23" t="s">
        <v>62</v>
      </c>
      <c r="B8" s="23">
        <v>197</v>
      </c>
      <c r="C8" s="23">
        <v>104</v>
      </c>
      <c r="D8" s="78">
        <f>B8/B16</f>
        <v>1.0621091222773344E-2</v>
      </c>
      <c r="E8" s="77">
        <f t="shared" si="0"/>
        <v>1.0621091222773344E-2</v>
      </c>
      <c r="F8" s="77">
        <f>C8/C16</f>
        <v>3.192240400257835E-3</v>
      </c>
      <c r="G8" s="43">
        <f t="shared" si="1"/>
        <v>3.192240400257835E-3</v>
      </c>
      <c r="H8" s="97"/>
    </row>
    <row r="9" spans="1:8" x14ac:dyDescent="0.3">
      <c r="A9" s="23" t="s">
        <v>63</v>
      </c>
      <c r="B9" s="23">
        <v>11195</v>
      </c>
      <c r="C9" s="23">
        <v>16471</v>
      </c>
      <c r="D9" s="78">
        <f>B9/B16</f>
        <v>0.60356911796420099</v>
      </c>
      <c r="E9" s="77">
        <f t="shared" si="0"/>
        <v>0.60356911796420099</v>
      </c>
      <c r="F9" s="77">
        <f>C9/C16</f>
        <v>0.50557107339083462</v>
      </c>
      <c r="G9" s="43">
        <f t="shared" si="1"/>
        <v>0.50557107339083462</v>
      </c>
      <c r="H9" s="97"/>
    </row>
    <row r="10" spans="1:8" x14ac:dyDescent="0.3">
      <c r="A10" s="23" t="s">
        <v>64</v>
      </c>
      <c r="B10" s="23">
        <v>2388</v>
      </c>
      <c r="C10" s="23">
        <v>6843</v>
      </c>
      <c r="D10" s="78">
        <f>B10/B16</f>
        <v>0.1287470347207246</v>
      </c>
      <c r="E10" s="77">
        <f t="shared" si="0"/>
        <v>0.1287470347207246</v>
      </c>
      <c r="F10" s="77">
        <f>C10/C16</f>
        <v>0.21004327941311887</v>
      </c>
      <c r="G10" s="43">
        <f t="shared" si="1"/>
        <v>0.21004327941311887</v>
      </c>
      <c r="H10" s="97"/>
    </row>
    <row r="11" spans="1:8" x14ac:dyDescent="0.3">
      <c r="A11" s="23" t="s">
        <v>65</v>
      </c>
      <c r="B11" s="23">
        <v>370</v>
      </c>
      <c r="C11" s="23">
        <v>610</v>
      </c>
      <c r="D11" s="78">
        <f>B11/B16</f>
        <v>1.9948242398102223E-2</v>
      </c>
      <c r="E11" s="77">
        <f t="shared" si="0"/>
        <v>1.9948242398102223E-2</v>
      </c>
      <c r="F11" s="77">
        <f>C11/C16</f>
        <v>1.8723717732281531E-2</v>
      </c>
      <c r="G11" s="43">
        <f t="shared" si="1"/>
        <v>1.8723717732281531E-2</v>
      </c>
      <c r="H11" s="97"/>
    </row>
    <row r="12" spans="1:8" x14ac:dyDescent="0.3">
      <c r="A12" s="23" t="s">
        <v>66</v>
      </c>
      <c r="B12" s="23">
        <v>386</v>
      </c>
      <c r="C12" s="23">
        <v>757</v>
      </c>
      <c r="D12" s="78">
        <f>B12/B16</f>
        <v>2.0810869096398534E-2</v>
      </c>
      <c r="E12" s="77">
        <f t="shared" si="0"/>
        <v>2.0810869096398534E-2</v>
      </c>
      <c r="F12" s="77">
        <f>C12/C16</f>
        <v>2.3235826759569048E-2</v>
      </c>
      <c r="G12" s="43">
        <f t="shared" si="1"/>
        <v>2.3235826759569048E-2</v>
      </c>
      <c r="H12" s="97"/>
    </row>
    <row r="13" spans="1:8" x14ac:dyDescent="0.3">
      <c r="A13" s="23" t="s">
        <v>67</v>
      </c>
      <c r="B13" s="23">
        <v>57</v>
      </c>
      <c r="C13" s="23">
        <v>57</v>
      </c>
      <c r="D13" s="78">
        <f>B13/B16</f>
        <v>3.0731076126806127E-3</v>
      </c>
      <c r="E13" s="77">
        <f t="shared" si="0"/>
        <v>3.0731076126806127E-3</v>
      </c>
      <c r="F13" s="77">
        <f>C13/C16</f>
        <v>1.7495932962951594E-3</v>
      </c>
      <c r="G13" s="43">
        <f t="shared" si="1"/>
        <v>1.7495932962951594E-3</v>
      </c>
      <c r="H13" s="97"/>
    </row>
    <row r="14" spans="1:8" x14ac:dyDescent="0.3">
      <c r="A14" s="23" t="s">
        <v>68</v>
      </c>
      <c r="B14" s="23">
        <v>39</v>
      </c>
      <c r="C14" s="23">
        <v>33</v>
      </c>
      <c r="D14" s="78">
        <f>B14/B16</f>
        <v>2.102652577097261E-3</v>
      </c>
      <c r="E14" s="77">
        <f t="shared" si="0"/>
        <v>2.102652577097261E-3</v>
      </c>
      <c r="F14" s="77">
        <f>C14/C16</f>
        <v>1.0129224346971976E-3</v>
      </c>
      <c r="G14" s="43">
        <f t="shared" si="1"/>
        <v>1.0129224346971976E-3</v>
      </c>
      <c r="H14" s="97"/>
    </row>
    <row r="15" spans="1:8" x14ac:dyDescent="0.3">
      <c r="A15" s="23" t="s">
        <v>69</v>
      </c>
      <c r="B15" s="23">
        <v>0</v>
      </c>
      <c r="C15" s="23">
        <v>0</v>
      </c>
      <c r="D15" s="78">
        <f>B15/B16</f>
        <v>0</v>
      </c>
      <c r="E15" s="77">
        <f t="shared" si="0"/>
        <v>0</v>
      </c>
      <c r="F15" s="77">
        <f>C15/C16</f>
        <v>0</v>
      </c>
      <c r="G15" s="43">
        <f t="shared" si="1"/>
        <v>0</v>
      </c>
      <c r="H15" s="97"/>
    </row>
    <row r="16" spans="1:8" x14ac:dyDescent="0.3">
      <c r="A16" s="61" t="s">
        <v>58</v>
      </c>
      <c r="B16" s="62">
        <f>SUM(B6:B15)</f>
        <v>18548</v>
      </c>
      <c r="C16" s="62">
        <f>SUM(C6:C15)</f>
        <v>32579</v>
      </c>
      <c r="D16" s="62"/>
      <c r="E16" s="62"/>
      <c r="F16" s="62"/>
      <c r="G16" s="63"/>
      <c r="H16" s="97"/>
    </row>
    <row r="17" spans="1:10" x14ac:dyDescent="0.3">
      <c r="A17" s="23"/>
      <c r="B17" s="23"/>
      <c r="C17" s="23"/>
      <c r="D17" s="23"/>
      <c r="E17" s="23"/>
      <c r="F17" s="23"/>
      <c r="G17" s="48"/>
      <c r="H17" s="87"/>
      <c r="I17" s="87"/>
      <c r="J17" s="87"/>
    </row>
    <row r="18" spans="1:10" x14ac:dyDescent="0.3">
      <c r="A18" s="23"/>
      <c r="B18" s="110" t="s">
        <v>38</v>
      </c>
      <c r="C18" s="110"/>
      <c r="D18" s="110" t="s">
        <v>59</v>
      </c>
      <c r="E18" s="110"/>
      <c r="F18" s="110"/>
      <c r="G18" s="110"/>
      <c r="H18" s="87"/>
      <c r="I18" s="87"/>
      <c r="J18" s="87"/>
    </row>
    <row r="19" spans="1:10" ht="30" customHeight="1" x14ac:dyDescent="0.3">
      <c r="A19" s="59" t="s">
        <v>60</v>
      </c>
      <c r="B19" s="60" t="s">
        <v>42</v>
      </c>
      <c r="C19" s="60" t="s">
        <v>43</v>
      </c>
      <c r="D19" s="111" t="s">
        <v>42</v>
      </c>
      <c r="E19" s="112"/>
      <c r="F19" s="113" t="s">
        <v>43</v>
      </c>
      <c r="G19" s="113"/>
      <c r="H19" s="87"/>
      <c r="I19" s="87"/>
      <c r="J19" s="87"/>
    </row>
    <row r="20" spans="1:10" x14ac:dyDescent="0.3">
      <c r="A20" s="23" t="s">
        <v>45</v>
      </c>
      <c r="B20" s="47">
        <v>8830</v>
      </c>
      <c r="C20" s="47">
        <v>10142</v>
      </c>
      <c r="D20" s="78">
        <f>B20/B30</f>
        <v>6.913777443703216E-2</v>
      </c>
      <c r="E20" s="77">
        <f>D20</f>
        <v>6.913777443703216E-2</v>
      </c>
      <c r="F20" s="78">
        <f>C20/C30</f>
        <v>7.2505004289390912E-2</v>
      </c>
      <c r="G20" s="43">
        <f>F20</f>
        <v>7.2505004289390912E-2</v>
      </c>
      <c r="H20" s="87"/>
      <c r="I20" s="87"/>
      <c r="J20" s="98"/>
    </row>
    <row r="21" spans="1:10" x14ac:dyDescent="0.3">
      <c r="A21" s="23" t="s">
        <v>61</v>
      </c>
      <c r="B21" s="47">
        <v>25525</v>
      </c>
      <c r="C21" s="47">
        <v>20746</v>
      </c>
      <c r="D21" s="78">
        <f>B21/B30</f>
        <v>0.19985749631995992</v>
      </c>
      <c r="E21" s="77">
        <f t="shared" ref="E21:E29" si="2">D21</f>
        <v>0.19985749631995992</v>
      </c>
      <c r="F21" s="78">
        <f>C21/C30</f>
        <v>0.1483128395767801</v>
      </c>
      <c r="G21" s="43">
        <f t="shared" ref="G21:G29" si="3">F21</f>
        <v>0.1483128395767801</v>
      </c>
      <c r="H21" s="87"/>
      <c r="I21" s="87"/>
      <c r="J21" s="87"/>
    </row>
    <row r="22" spans="1:10" x14ac:dyDescent="0.3">
      <c r="A22" s="23" t="s">
        <v>62</v>
      </c>
      <c r="B22" s="47">
        <v>11552</v>
      </c>
      <c r="C22" s="47">
        <v>17000</v>
      </c>
      <c r="D22" s="78">
        <f>B22/B30</f>
        <v>9.0450687462808099E-2</v>
      </c>
      <c r="E22" s="77">
        <f t="shared" si="2"/>
        <v>9.0450687462808099E-2</v>
      </c>
      <c r="F22" s="78">
        <f>C22/C30</f>
        <v>0.12153274235058621</v>
      </c>
      <c r="G22" s="43">
        <f t="shared" si="3"/>
        <v>0.12153274235058621</v>
      </c>
      <c r="H22" s="87"/>
      <c r="I22" s="87"/>
      <c r="J22" s="87"/>
    </row>
    <row r="23" spans="1:10" x14ac:dyDescent="0.3">
      <c r="A23" s="23" t="s">
        <v>63</v>
      </c>
      <c r="B23" s="47">
        <v>51282</v>
      </c>
      <c r="C23" s="47">
        <v>52754</v>
      </c>
      <c r="D23" s="78">
        <f>B23/B30</f>
        <v>0.40153152306680445</v>
      </c>
      <c r="E23" s="77">
        <f t="shared" si="2"/>
        <v>0.40153152306680445</v>
      </c>
      <c r="F23" s="78">
        <f>C23/C30</f>
        <v>0.37713754646840147</v>
      </c>
      <c r="G23" s="43">
        <f t="shared" si="3"/>
        <v>0.37713754646840147</v>
      </c>
      <c r="H23" s="87"/>
      <c r="I23" s="87"/>
      <c r="J23" s="87"/>
    </row>
    <row r="24" spans="1:10" x14ac:dyDescent="0.3">
      <c r="A24" s="23" t="s">
        <v>64</v>
      </c>
      <c r="B24" s="47">
        <v>26492</v>
      </c>
      <c r="C24" s="47">
        <v>34282</v>
      </c>
      <c r="D24" s="78">
        <f>B24/B30</f>
        <v>0.20742898305615584</v>
      </c>
      <c r="E24" s="77">
        <f t="shared" si="2"/>
        <v>0.20742898305615584</v>
      </c>
      <c r="F24" s="78">
        <f>C24/C30</f>
        <v>0.24508149842722332</v>
      </c>
      <c r="G24" s="43">
        <f t="shared" si="3"/>
        <v>0.24508149842722332</v>
      </c>
      <c r="H24" s="87"/>
      <c r="I24" s="87"/>
      <c r="J24" s="87"/>
    </row>
    <row r="25" spans="1:10" ht="16.899999999999999" customHeight="1" x14ac:dyDescent="0.3">
      <c r="A25" s="23" t="s">
        <v>65</v>
      </c>
      <c r="B25" s="47">
        <v>1721</v>
      </c>
      <c r="C25" s="47">
        <v>2202</v>
      </c>
      <c r="D25" s="78">
        <f>B25/B30</f>
        <v>1.3475210623571049E-2</v>
      </c>
      <c r="E25" s="77">
        <f t="shared" si="2"/>
        <v>1.3475210623571049E-2</v>
      </c>
      <c r="F25" s="78">
        <f>C25/C30</f>
        <v>1.5742064626822989E-2</v>
      </c>
      <c r="G25" s="43">
        <f t="shared" si="3"/>
        <v>1.5742064626822989E-2</v>
      </c>
      <c r="H25" s="87"/>
      <c r="I25" s="87"/>
      <c r="J25" s="87"/>
    </row>
    <row r="26" spans="1:10" x14ac:dyDescent="0.3">
      <c r="A26" s="23" t="s">
        <v>66</v>
      </c>
      <c r="B26" s="47">
        <v>1909</v>
      </c>
      <c r="C26" s="47">
        <v>2314</v>
      </c>
      <c r="D26" s="78">
        <f>B26/B30</f>
        <v>1.4947226659149989E-2</v>
      </c>
      <c r="E26" s="77">
        <f t="shared" si="2"/>
        <v>1.4947226659149989E-2</v>
      </c>
      <c r="F26" s="78">
        <f>C26/C30</f>
        <v>1.6542750929368029E-2</v>
      </c>
      <c r="G26" s="43">
        <f t="shared" si="3"/>
        <v>1.6542750929368029E-2</v>
      </c>
      <c r="H26" s="87"/>
      <c r="I26" s="87"/>
      <c r="J26" s="87"/>
    </row>
    <row r="27" spans="1:10" ht="16.899999999999999" customHeight="1" x14ac:dyDescent="0.3">
      <c r="A27" s="23" t="s">
        <v>67</v>
      </c>
      <c r="B27" s="47">
        <v>226</v>
      </c>
      <c r="C27" s="47">
        <v>249</v>
      </c>
      <c r="D27" s="78">
        <f>B27/B30</f>
        <v>1.769551191706599E-3</v>
      </c>
      <c r="E27" s="77">
        <f t="shared" si="2"/>
        <v>1.769551191706599E-3</v>
      </c>
      <c r="F27" s="78">
        <f>C27/C30</f>
        <v>1.7800972261938805E-3</v>
      </c>
      <c r="G27" s="43">
        <f t="shared" si="3"/>
        <v>1.7800972261938805E-3</v>
      </c>
      <c r="H27" s="87"/>
      <c r="I27" s="87"/>
      <c r="J27" s="87"/>
    </row>
    <row r="28" spans="1:10" x14ac:dyDescent="0.3">
      <c r="A28" s="23" t="s">
        <v>68</v>
      </c>
      <c r="B28" s="47">
        <v>179</v>
      </c>
      <c r="C28" s="47">
        <v>191</v>
      </c>
      <c r="D28" s="78">
        <f>B28/B30</f>
        <v>1.4015471828118639E-3</v>
      </c>
      <c r="E28" s="77">
        <f t="shared" si="2"/>
        <v>1.4015471828118639E-3</v>
      </c>
      <c r="F28" s="78">
        <f>C28/C30</f>
        <v>1.365456105233057E-3</v>
      </c>
      <c r="G28" s="43">
        <f t="shared" si="3"/>
        <v>1.365456105233057E-3</v>
      </c>
      <c r="H28" s="87"/>
      <c r="I28" s="87"/>
      <c r="J28" s="87"/>
    </row>
    <row r="29" spans="1:10" x14ac:dyDescent="0.3">
      <c r="A29" s="23" t="s">
        <v>69</v>
      </c>
      <c r="B29" s="47">
        <v>0</v>
      </c>
      <c r="C29" s="47">
        <v>0</v>
      </c>
      <c r="D29" s="78">
        <f>B29/B30</f>
        <v>0</v>
      </c>
      <c r="E29" s="77">
        <f t="shared" si="2"/>
        <v>0</v>
      </c>
      <c r="F29" s="78">
        <f>C29/C30</f>
        <v>0</v>
      </c>
      <c r="G29" s="43">
        <f t="shared" si="3"/>
        <v>0</v>
      </c>
      <c r="H29" s="87"/>
      <c r="I29" s="87"/>
      <c r="J29" s="87"/>
    </row>
    <row r="30" spans="1:10" x14ac:dyDescent="0.3">
      <c r="A30" s="61" t="s">
        <v>58</v>
      </c>
      <c r="B30" s="62">
        <f>SUM(B20:B29)</f>
        <v>127716</v>
      </c>
      <c r="C30" s="62">
        <f>SUM(C20:C29)</f>
        <v>139880</v>
      </c>
      <c r="D30" s="62"/>
      <c r="E30" s="62"/>
      <c r="F30" s="62"/>
      <c r="G30" s="63"/>
      <c r="H30" s="87"/>
      <c r="I30" s="87"/>
      <c r="J30" s="87"/>
    </row>
    <row r="31" spans="1:10" x14ac:dyDescent="0.3">
      <c r="A31" s="80"/>
      <c r="B31" s="81"/>
      <c r="C31" s="81"/>
      <c r="D31" s="81"/>
      <c r="E31" s="81"/>
      <c r="F31" s="81"/>
      <c r="G31" s="79"/>
      <c r="H31" s="87"/>
      <c r="I31" s="87"/>
      <c r="J31" s="87"/>
    </row>
    <row r="32" spans="1:10" ht="17.25" x14ac:dyDescent="0.3">
      <c r="A32" s="20" t="s">
        <v>36</v>
      </c>
      <c r="B32" s="23"/>
      <c r="C32" s="23"/>
      <c r="D32" s="23"/>
      <c r="E32" s="23"/>
      <c r="F32" s="23"/>
      <c r="G32" s="87"/>
      <c r="H32" s="87"/>
      <c r="I32" s="87"/>
      <c r="J32" s="87"/>
    </row>
    <row r="33" spans="1:6" x14ac:dyDescent="0.3">
      <c r="A33" s="23"/>
      <c r="B33" s="87"/>
      <c r="C33" s="87"/>
      <c r="D33" s="30"/>
      <c r="E33" s="30"/>
      <c r="F33" s="23"/>
    </row>
    <row r="34" spans="1:6" x14ac:dyDescent="0.3">
      <c r="A34" s="87"/>
      <c r="B34" s="87"/>
      <c r="C34" s="87"/>
      <c r="D34" s="87"/>
      <c r="E34" s="87"/>
      <c r="F34" s="45"/>
    </row>
    <row r="35" spans="1:6" x14ac:dyDescent="0.3">
      <c r="A35" s="87"/>
      <c r="B35" s="87"/>
      <c r="C35" s="87"/>
      <c r="D35" s="87"/>
      <c r="E35" s="87"/>
      <c r="F35" s="45"/>
    </row>
    <row r="36" spans="1:6" x14ac:dyDescent="0.3">
      <c r="A36" s="87"/>
      <c r="B36" s="87"/>
      <c r="C36" s="87"/>
      <c r="D36" s="87"/>
      <c r="E36" s="87"/>
      <c r="F36" s="45"/>
    </row>
  </sheetData>
  <mergeCells count="8">
    <mergeCell ref="D18:G18"/>
    <mergeCell ref="D19:E19"/>
    <mergeCell ref="F19:G19"/>
    <mergeCell ref="B4:C4"/>
    <mergeCell ref="D5:E5"/>
    <mergeCell ref="F5:G5"/>
    <mergeCell ref="D4:G4"/>
    <mergeCell ref="B18:C18"/>
  </mergeCells>
  <conditionalFormatting sqref="E6:E15 G6:G15">
    <cfRule type="dataBar" priority="2">
      <dataBar showValue="0">
        <cfvo type="min"/>
        <cfvo type="max"/>
        <color rgb="FF638EC6"/>
      </dataBar>
      <extLst>
        <ext xmlns:x14="http://schemas.microsoft.com/office/spreadsheetml/2009/9/main" uri="{B025F937-C7B1-47D3-B67F-A62EFF666E3E}">
          <x14:id>{915218F2-5078-431E-872D-60A74ECAEEBB}</x14:id>
        </ext>
      </extLst>
    </cfRule>
  </conditionalFormatting>
  <conditionalFormatting sqref="E20:E29 G20:G29">
    <cfRule type="dataBar" priority="1">
      <dataBar showValue="0">
        <cfvo type="min"/>
        <cfvo type="max"/>
        <color rgb="FF638EC6"/>
      </dataBar>
      <extLst>
        <ext xmlns:x14="http://schemas.microsoft.com/office/spreadsheetml/2009/9/main" uri="{B025F937-C7B1-47D3-B67F-A62EFF666E3E}">
          <x14:id>{47B8DE51-AA66-4F6E-80A2-154538E0DBED}</x14:id>
        </ext>
      </extLst>
    </cfRule>
  </conditionalFormatting>
  <hyperlinks>
    <hyperlink ref="A32" location="Contents!A1" display="Back to Contents" xr:uid="{00000000-0004-0000-0300-000000000000}"/>
  </hyperlinks>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915218F2-5078-431E-872D-60A74ECAEEBB}">
            <x14:dataBar minLength="0" maxLength="100" gradient="0">
              <x14:cfvo type="autoMin"/>
              <x14:cfvo type="autoMax"/>
              <x14:negativeFillColor rgb="FFFF0000"/>
              <x14:axisColor rgb="FF000000"/>
            </x14:dataBar>
          </x14:cfRule>
          <xm:sqref>E6:E15 G6:G15</xm:sqref>
        </x14:conditionalFormatting>
        <x14:conditionalFormatting xmlns:xm="http://schemas.microsoft.com/office/excel/2006/main">
          <x14:cfRule type="dataBar" id="{47B8DE51-AA66-4F6E-80A2-154538E0DBED}">
            <x14:dataBar minLength="0" maxLength="100" gradient="0">
              <x14:cfvo type="autoMin"/>
              <x14:cfvo type="autoMax"/>
              <x14:negativeFillColor rgb="FFFF0000"/>
              <x14:axisColor rgb="FF000000"/>
            </x14:dataBar>
          </x14:cfRule>
          <xm:sqref>E20:E29 G20:G29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H63"/>
  <sheetViews>
    <sheetView showGridLines="0" zoomScaleNormal="100" workbookViewId="0">
      <selection activeCell="C25" sqref="C25:C39"/>
    </sheetView>
  </sheetViews>
  <sheetFormatPr defaultColWidth="8.85546875" defaultRowHeight="16.5" x14ac:dyDescent="0.3"/>
  <cols>
    <col min="1" max="1" width="49.85546875" style="7" customWidth="1"/>
    <col min="2" max="3" width="12.42578125" style="7" customWidth="1"/>
    <col min="4" max="7" width="5.7109375" style="7" customWidth="1"/>
    <col min="8" max="16384" width="8.85546875" style="7"/>
  </cols>
  <sheetData>
    <row r="1" spans="1:7" ht="20.25" x14ac:dyDescent="0.35">
      <c r="A1" s="64" t="s">
        <v>70</v>
      </c>
      <c r="B1" s="19"/>
      <c r="C1" s="19"/>
      <c r="D1" s="19"/>
      <c r="E1" s="19"/>
      <c r="F1" s="87"/>
      <c r="G1" s="87"/>
    </row>
    <row r="2" spans="1:7" ht="17.25" x14ac:dyDescent="0.3">
      <c r="A2" s="55" t="s">
        <v>1</v>
      </c>
      <c r="B2" s="19"/>
      <c r="C2" s="19"/>
      <c r="D2" s="19"/>
      <c r="E2" s="19"/>
      <c r="F2" s="87"/>
      <c r="G2" s="87"/>
    </row>
    <row r="3" spans="1:7" ht="17.25" x14ac:dyDescent="0.3">
      <c r="A3" s="55"/>
      <c r="B3" s="19"/>
      <c r="C3" s="19"/>
      <c r="D3" s="115" t="s">
        <v>59</v>
      </c>
      <c r="E3" s="115"/>
      <c r="F3" s="115"/>
      <c r="G3" s="115"/>
    </row>
    <row r="4" spans="1:7" x14ac:dyDescent="0.3">
      <c r="A4" s="82" t="s">
        <v>37</v>
      </c>
      <c r="B4" s="99"/>
      <c r="C4" s="82"/>
      <c r="D4" s="116"/>
      <c r="E4" s="116"/>
      <c r="F4" s="116"/>
      <c r="G4" s="116"/>
    </row>
    <row r="5" spans="1:7" ht="30" customHeight="1" x14ac:dyDescent="0.3">
      <c r="A5" s="59" t="s">
        <v>71</v>
      </c>
      <c r="B5" s="94" t="s">
        <v>40</v>
      </c>
      <c r="C5" s="94" t="s">
        <v>41</v>
      </c>
      <c r="D5" s="111" t="s">
        <v>40</v>
      </c>
      <c r="E5" s="112"/>
      <c r="F5" s="113" t="s">
        <v>41</v>
      </c>
      <c r="G5" s="113"/>
    </row>
    <row r="6" spans="1:7" x14ac:dyDescent="0.3">
      <c r="A6" s="23" t="s">
        <v>72</v>
      </c>
      <c r="B6" s="23">
        <v>1552</v>
      </c>
      <c r="C6" s="23">
        <v>4864</v>
      </c>
      <c r="D6" s="78">
        <f>B6/B21</f>
        <v>8.3674789734742294E-2</v>
      </c>
      <c r="E6" s="77">
        <f>D6</f>
        <v>8.3674789734742294E-2</v>
      </c>
      <c r="F6" s="77">
        <f>C6/C21</f>
        <v>0.14929862795052026</v>
      </c>
      <c r="G6" s="43">
        <f>F6</f>
        <v>0.14929862795052026</v>
      </c>
    </row>
    <row r="7" spans="1:7" x14ac:dyDescent="0.3">
      <c r="A7" s="23" t="s">
        <v>73</v>
      </c>
      <c r="B7" s="23">
        <v>334</v>
      </c>
      <c r="C7" s="23">
        <v>568</v>
      </c>
      <c r="D7" s="78">
        <f>B7/B21</f>
        <v>1.8007332326935518E-2</v>
      </c>
      <c r="E7" s="77">
        <f t="shared" ref="E7:E20" si="0">D7</f>
        <v>1.8007332326935518E-2</v>
      </c>
      <c r="F7" s="77">
        <f>C7/C21</f>
        <v>1.7434543724485097E-2</v>
      </c>
      <c r="G7" s="43">
        <f t="shared" ref="G7:G20" si="1">F7</f>
        <v>1.7434543724485097E-2</v>
      </c>
    </row>
    <row r="8" spans="1:7" x14ac:dyDescent="0.3">
      <c r="A8" s="23" t="s">
        <v>74</v>
      </c>
      <c r="B8" s="23">
        <v>423</v>
      </c>
      <c r="C8" s="23">
        <v>387</v>
      </c>
      <c r="D8" s="78">
        <f>B8/B21</f>
        <v>2.2805693336208757E-2</v>
      </c>
      <c r="E8" s="77">
        <f t="shared" si="0"/>
        <v>2.2805693336208757E-2</v>
      </c>
      <c r="F8" s="77">
        <f>C8/C21</f>
        <v>1.1878817643267136E-2</v>
      </c>
      <c r="G8" s="43">
        <f t="shared" si="1"/>
        <v>1.1878817643267136E-2</v>
      </c>
    </row>
    <row r="9" spans="1:7" x14ac:dyDescent="0.3">
      <c r="A9" s="23" t="s">
        <v>75</v>
      </c>
      <c r="B9" s="23">
        <v>645</v>
      </c>
      <c r="C9" s="23">
        <v>1406</v>
      </c>
      <c r="D9" s="78">
        <f>B9/B21</f>
        <v>3.4774638775070088E-2</v>
      </c>
      <c r="E9" s="77">
        <f t="shared" si="0"/>
        <v>3.4774638775070088E-2</v>
      </c>
      <c r="F9" s="77">
        <f>C9/C21</f>
        <v>4.3156634641947265E-2</v>
      </c>
      <c r="G9" s="43">
        <f t="shared" si="1"/>
        <v>4.3156634641947265E-2</v>
      </c>
    </row>
    <row r="10" spans="1:7" x14ac:dyDescent="0.3">
      <c r="A10" s="23" t="s">
        <v>76</v>
      </c>
      <c r="B10" s="23">
        <v>495</v>
      </c>
      <c r="C10" s="23">
        <v>1659</v>
      </c>
      <c r="D10" s="78">
        <f>B10/B21</f>
        <v>2.668751347854216E-2</v>
      </c>
      <c r="E10" s="77">
        <f t="shared" si="0"/>
        <v>2.668751347854216E-2</v>
      </c>
      <c r="F10" s="77">
        <f>C10/C21</f>
        <v>5.0922373307959116E-2</v>
      </c>
      <c r="G10" s="43">
        <f t="shared" si="1"/>
        <v>5.0922373307959116E-2</v>
      </c>
    </row>
    <row r="11" spans="1:7" x14ac:dyDescent="0.3">
      <c r="A11" s="23" t="s">
        <v>77</v>
      </c>
      <c r="B11" s="23">
        <v>2132</v>
      </c>
      <c r="C11" s="23">
        <v>3015</v>
      </c>
      <c r="D11" s="78">
        <f>B11/B21</f>
        <v>0.1149450075479836</v>
      </c>
      <c r="E11" s="77">
        <f t="shared" si="0"/>
        <v>0.1149450075479836</v>
      </c>
      <c r="F11" s="77">
        <f>C11/C21</f>
        <v>9.2544276988243968E-2</v>
      </c>
      <c r="G11" s="43">
        <f t="shared" si="1"/>
        <v>9.2544276988243968E-2</v>
      </c>
    </row>
    <row r="12" spans="1:7" x14ac:dyDescent="0.3">
      <c r="A12" s="23" t="s">
        <v>78</v>
      </c>
      <c r="B12" s="23">
        <v>621</v>
      </c>
      <c r="C12" s="23">
        <v>1830</v>
      </c>
      <c r="D12" s="78">
        <f>B12/B21</f>
        <v>3.3480698727625623E-2</v>
      </c>
      <c r="E12" s="77">
        <f t="shared" si="0"/>
        <v>3.3480698727625623E-2</v>
      </c>
      <c r="F12" s="77">
        <f>C12/C21</f>
        <v>5.6171153196844591E-2</v>
      </c>
      <c r="G12" s="43">
        <f t="shared" si="1"/>
        <v>5.6171153196844591E-2</v>
      </c>
    </row>
    <row r="13" spans="1:7" x14ac:dyDescent="0.3">
      <c r="A13" s="23" t="s">
        <v>79</v>
      </c>
      <c r="B13" s="23">
        <v>383</v>
      </c>
      <c r="C13" s="23">
        <v>1209</v>
      </c>
      <c r="D13" s="78">
        <f>B13/B21</f>
        <v>2.0649126590467973E-2</v>
      </c>
      <c r="E13" s="77">
        <f t="shared" si="0"/>
        <v>2.0649126590467973E-2</v>
      </c>
      <c r="F13" s="77">
        <f>C13/C21</f>
        <v>3.7109794652997331E-2</v>
      </c>
      <c r="G13" s="43">
        <f t="shared" si="1"/>
        <v>3.7109794652997331E-2</v>
      </c>
    </row>
    <row r="14" spans="1:7" x14ac:dyDescent="0.3">
      <c r="A14" s="23" t="s">
        <v>80</v>
      </c>
      <c r="B14" s="23">
        <v>1527</v>
      </c>
      <c r="C14" s="23">
        <v>4238</v>
      </c>
      <c r="D14" s="78">
        <f>B14/B21</f>
        <v>8.2326935518654304E-2</v>
      </c>
      <c r="E14" s="77">
        <f t="shared" si="0"/>
        <v>8.2326935518654304E-2</v>
      </c>
      <c r="F14" s="77">
        <f>C14/C21</f>
        <v>0.13008379631050676</v>
      </c>
      <c r="G14" s="43">
        <f t="shared" si="1"/>
        <v>0.13008379631050676</v>
      </c>
    </row>
    <row r="15" spans="1:7" x14ac:dyDescent="0.3">
      <c r="A15" s="23" t="s">
        <v>81</v>
      </c>
      <c r="B15" s="23">
        <v>1647</v>
      </c>
      <c r="C15" s="23">
        <v>1431</v>
      </c>
      <c r="D15" s="78">
        <f>B15/B21</f>
        <v>8.8796635755876638E-2</v>
      </c>
      <c r="E15" s="77">
        <f t="shared" si="0"/>
        <v>8.8796635755876638E-2</v>
      </c>
      <c r="F15" s="77">
        <f>0/C21</f>
        <v>0</v>
      </c>
      <c r="G15" s="43">
        <f t="shared" si="1"/>
        <v>0</v>
      </c>
    </row>
    <row r="16" spans="1:7" x14ac:dyDescent="0.3">
      <c r="A16" s="23" t="s">
        <v>82</v>
      </c>
      <c r="B16" s="23">
        <v>0</v>
      </c>
      <c r="C16" s="23">
        <v>0</v>
      </c>
      <c r="D16" s="78">
        <f>B16/B21</f>
        <v>0</v>
      </c>
      <c r="E16" s="77">
        <f t="shared" si="0"/>
        <v>0</v>
      </c>
      <c r="F16" s="77">
        <f>C16/C21</f>
        <v>0</v>
      </c>
      <c r="G16" s="43">
        <f t="shared" si="1"/>
        <v>0</v>
      </c>
    </row>
    <row r="17" spans="1:7" x14ac:dyDescent="0.3">
      <c r="A17" s="23" t="s">
        <v>83</v>
      </c>
      <c r="B17" s="23">
        <v>184</v>
      </c>
      <c r="C17" s="23">
        <v>305</v>
      </c>
      <c r="D17" s="78">
        <f>B17/B21</f>
        <v>9.9202070304075917E-3</v>
      </c>
      <c r="E17" s="77">
        <f t="shared" si="0"/>
        <v>9.9202070304075917E-3</v>
      </c>
      <c r="F17" s="77">
        <f>C17/C21</f>
        <v>9.3618588661407657E-3</v>
      </c>
      <c r="G17" s="43">
        <f t="shared" si="1"/>
        <v>9.3618588661407657E-3</v>
      </c>
    </row>
    <row r="18" spans="1:7" x14ac:dyDescent="0.3">
      <c r="A18" s="23" t="s">
        <v>84</v>
      </c>
      <c r="B18" s="23">
        <v>263</v>
      </c>
      <c r="C18" s="23">
        <v>403</v>
      </c>
      <c r="D18" s="78">
        <f>B18/B21</f>
        <v>1.4179426353245633E-2</v>
      </c>
      <c r="E18" s="77">
        <f t="shared" si="0"/>
        <v>1.4179426353245633E-2</v>
      </c>
      <c r="F18" s="77">
        <f>C18/C21</f>
        <v>1.236993155099911E-2</v>
      </c>
      <c r="G18" s="43">
        <f t="shared" si="1"/>
        <v>1.236993155099911E-2</v>
      </c>
    </row>
    <row r="19" spans="1:7" x14ac:dyDescent="0.3">
      <c r="A19" s="23" t="s">
        <v>85</v>
      </c>
      <c r="B19" s="23">
        <v>7479</v>
      </c>
      <c r="C19" s="23">
        <v>9469</v>
      </c>
      <c r="D19" s="78">
        <f>B19/B21</f>
        <v>0.40322406728488247</v>
      </c>
      <c r="E19" s="77">
        <f t="shared" si="0"/>
        <v>0.40322406728488247</v>
      </c>
      <c r="F19" s="77">
        <f>C19/C21</f>
        <v>0.29064734951962923</v>
      </c>
      <c r="G19" s="43">
        <f t="shared" si="1"/>
        <v>0.29064734951962923</v>
      </c>
    </row>
    <row r="20" spans="1:7" x14ac:dyDescent="0.3">
      <c r="A20" s="23" t="s">
        <v>86</v>
      </c>
      <c r="B20" s="23">
        <v>863</v>
      </c>
      <c r="C20" s="23">
        <v>1795</v>
      </c>
      <c r="D20" s="78">
        <f>B20/B21</f>
        <v>4.652792753935734E-2</v>
      </c>
      <c r="E20" s="77">
        <f t="shared" si="0"/>
        <v>4.652792753935734E-2</v>
      </c>
      <c r="F20" s="77">
        <f>C20/C21</f>
        <v>5.5096841523680898E-2</v>
      </c>
      <c r="G20" s="43">
        <f t="shared" si="1"/>
        <v>5.5096841523680898E-2</v>
      </c>
    </row>
    <row r="21" spans="1:7" x14ac:dyDescent="0.3">
      <c r="A21" s="61" t="s">
        <v>58</v>
      </c>
      <c r="B21" s="62">
        <f>SUM(B6:B20)</f>
        <v>18548</v>
      </c>
      <c r="C21" s="62">
        <f>SUM(C6:C20)</f>
        <v>32579</v>
      </c>
      <c r="D21" s="62"/>
      <c r="E21" s="62"/>
      <c r="F21" s="62"/>
      <c r="G21" s="63"/>
    </row>
    <row r="22" spans="1:7" x14ac:dyDescent="0.3">
      <c r="A22" s="87"/>
      <c r="B22" s="87"/>
      <c r="C22" s="87"/>
      <c r="D22" s="115" t="s">
        <v>59</v>
      </c>
      <c r="E22" s="115"/>
      <c r="F22" s="115"/>
      <c r="G22" s="115"/>
    </row>
    <row r="23" spans="1:7" x14ac:dyDescent="0.3">
      <c r="A23" s="82" t="s">
        <v>38</v>
      </c>
      <c r="B23" s="82"/>
      <c r="C23" s="99"/>
      <c r="D23" s="116"/>
      <c r="E23" s="116"/>
      <c r="F23" s="116"/>
      <c r="G23" s="116"/>
    </row>
    <row r="24" spans="1:7" ht="30" customHeight="1" x14ac:dyDescent="0.3">
      <c r="A24" s="59" t="s">
        <v>71</v>
      </c>
      <c r="B24" s="60" t="s">
        <v>42</v>
      </c>
      <c r="C24" s="60" t="s">
        <v>43</v>
      </c>
      <c r="D24" s="111" t="s">
        <v>42</v>
      </c>
      <c r="E24" s="112"/>
      <c r="F24" s="113" t="s">
        <v>43</v>
      </c>
      <c r="G24" s="113"/>
    </row>
    <row r="25" spans="1:7" x14ac:dyDescent="0.3">
      <c r="A25" s="23" t="s">
        <v>72</v>
      </c>
      <c r="B25" s="47">
        <v>17491</v>
      </c>
      <c r="C25">
        <v>16866</v>
      </c>
      <c r="D25" s="78">
        <f>B25/B40</f>
        <v>0.13695230041654921</v>
      </c>
      <c r="E25" s="77">
        <f>D25</f>
        <v>0.13695230041654921</v>
      </c>
      <c r="F25" s="77">
        <f>C25/C40</f>
        <v>0.12057477838146984</v>
      </c>
      <c r="G25" s="43">
        <f>F25</f>
        <v>0.12057477838146984</v>
      </c>
    </row>
    <row r="26" spans="1:7" x14ac:dyDescent="0.3">
      <c r="A26" s="23" t="s">
        <v>73</v>
      </c>
      <c r="B26" s="47">
        <v>1060</v>
      </c>
      <c r="C26">
        <v>3068</v>
      </c>
      <c r="D26" s="78">
        <f>B26/B40</f>
        <v>8.2996648814557296E-3</v>
      </c>
      <c r="E26" s="77">
        <f t="shared" ref="E26:E39" si="2">D26</f>
        <v>8.2996648814557296E-3</v>
      </c>
      <c r="F26" s="77">
        <f>C26/C40</f>
        <v>2.1933085501858737E-2</v>
      </c>
      <c r="G26" s="43">
        <f t="shared" ref="G26:G39" si="3">F26</f>
        <v>2.1933085501858737E-2</v>
      </c>
    </row>
    <row r="27" spans="1:7" x14ac:dyDescent="0.3">
      <c r="A27" s="23" t="s">
        <v>74</v>
      </c>
      <c r="B27" s="47">
        <v>1437</v>
      </c>
      <c r="C27">
        <v>1739</v>
      </c>
      <c r="D27" s="78">
        <f>B27/B40</f>
        <v>1.1251526825143287E-2</v>
      </c>
      <c r="E27" s="77">
        <f t="shared" si="2"/>
        <v>1.1251526825143287E-2</v>
      </c>
      <c r="F27" s="77">
        <f>C27/C40</f>
        <v>1.2432084643980554E-2</v>
      </c>
      <c r="G27" s="43">
        <f t="shared" si="3"/>
        <v>1.2432084643980554E-2</v>
      </c>
    </row>
    <row r="28" spans="1:7" x14ac:dyDescent="0.3">
      <c r="A28" s="23" t="s">
        <v>75</v>
      </c>
      <c r="B28" s="47">
        <v>5313</v>
      </c>
      <c r="C28">
        <v>6341</v>
      </c>
      <c r="D28" s="78">
        <f>B28/B40</f>
        <v>4.1600112750164425E-2</v>
      </c>
      <c r="E28" s="77">
        <f t="shared" si="2"/>
        <v>4.1600112750164425E-2</v>
      </c>
      <c r="F28" s="77">
        <f>C28/C40</f>
        <v>4.5331712896768656E-2</v>
      </c>
      <c r="G28" s="43">
        <f t="shared" si="3"/>
        <v>4.5331712896768656E-2</v>
      </c>
    </row>
    <row r="29" spans="1:7" x14ac:dyDescent="0.3">
      <c r="A29" s="23" t="s">
        <v>76</v>
      </c>
      <c r="B29" s="47">
        <v>4205</v>
      </c>
      <c r="C29">
        <v>5341</v>
      </c>
      <c r="D29" s="78">
        <f>B29/B40</f>
        <v>3.2924613987284287E-2</v>
      </c>
      <c r="E29" s="77">
        <f t="shared" si="2"/>
        <v>3.2924613987284287E-2</v>
      </c>
      <c r="F29" s="77">
        <f>C29/C40</f>
        <v>3.8182728052616528E-2</v>
      </c>
      <c r="G29" s="43">
        <f t="shared" si="3"/>
        <v>3.8182728052616528E-2</v>
      </c>
    </row>
    <row r="30" spans="1:7" x14ac:dyDescent="0.3">
      <c r="A30" s="23" t="s">
        <v>77</v>
      </c>
      <c r="B30" s="47">
        <v>9726</v>
      </c>
      <c r="C30">
        <v>13681</v>
      </c>
      <c r="D30" s="78">
        <f>B30/B40</f>
        <v>7.6153340223621163E-2</v>
      </c>
      <c r="E30" s="77">
        <f t="shared" si="2"/>
        <v>7.6153340223621163E-2</v>
      </c>
      <c r="F30" s="77">
        <f>C30/C40</f>
        <v>9.7805261652845296E-2</v>
      </c>
      <c r="G30" s="43">
        <f t="shared" si="3"/>
        <v>9.7805261652845296E-2</v>
      </c>
    </row>
    <row r="31" spans="1:7" x14ac:dyDescent="0.3">
      <c r="A31" s="23" t="s">
        <v>78</v>
      </c>
      <c r="B31" s="47">
        <v>10270</v>
      </c>
      <c r="C31">
        <v>8000</v>
      </c>
      <c r="D31" s="78">
        <f>B31/B40</f>
        <v>8.0412790879764481E-2</v>
      </c>
      <c r="E31" s="77">
        <f t="shared" si="2"/>
        <v>8.0412790879764481E-2</v>
      </c>
      <c r="F31" s="77">
        <f>C31/C40</f>
        <v>5.7191878753217046E-2</v>
      </c>
      <c r="G31" s="43">
        <f t="shared" si="3"/>
        <v>5.7191878753217046E-2</v>
      </c>
    </row>
    <row r="32" spans="1:7" x14ac:dyDescent="0.3">
      <c r="A32" s="23" t="s">
        <v>79</v>
      </c>
      <c r="B32" s="47">
        <v>4278</v>
      </c>
      <c r="C32">
        <v>8136</v>
      </c>
      <c r="D32" s="78">
        <f>B32/B40</f>
        <v>3.3496194681950579E-2</v>
      </c>
      <c r="E32" s="77">
        <f t="shared" si="2"/>
        <v>3.3496194681950579E-2</v>
      </c>
      <c r="F32" s="77">
        <f>C32/C40</f>
        <v>5.8164140692021735E-2</v>
      </c>
      <c r="G32" s="43">
        <f t="shared" si="3"/>
        <v>5.8164140692021735E-2</v>
      </c>
    </row>
    <row r="33" spans="1:7" x14ac:dyDescent="0.3">
      <c r="A33" s="23" t="s">
        <v>80</v>
      </c>
      <c r="B33" s="47">
        <v>19339</v>
      </c>
      <c r="C33">
        <v>14600</v>
      </c>
      <c r="D33" s="78">
        <f>B33/B40</f>
        <v>0.15142190485138901</v>
      </c>
      <c r="E33" s="77">
        <f t="shared" si="2"/>
        <v>0.15142190485138901</v>
      </c>
      <c r="F33" s="77">
        <f>C33/C40</f>
        <v>0.1043751787246211</v>
      </c>
      <c r="G33" s="43">
        <f t="shared" si="3"/>
        <v>0.1043751787246211</v>
      </c>
    </row>
    <row r="34" spans="1:7" x14ac:dyDescent="0.3">
      <c r="A34" s="23" t="s">
        <v>81</v>
      </c>
      <c r="B34" s="47">
        <v>2616</v>
      </c>
      <c r="C34">
        <v>3029</v>
      </c>
      <c r="D34" s="78">
        <f>B34/B40</f>
        <v>2.0482946537630366E-2</v>
      </c>
      <c r="E34" s="77">
        <f t="shared" si="2"/>
        <v>2.0482946537630366E-2</v>
      </c>
      <c r="F34" s="77">
        <f>C34/C40</f>
        <v>2.1654275092936805E-2</v>
      </c>
      <c r="G34" s="43">
        <f t="shared" si="3"/>
        <v>2.1654275092936805E-2</v>
      </c>
    </row>
    <row r="35" spans="1:7" x14ac:dyDescent="0.3">
      <c r="A35" s="23" t="s">
        <v>82</v>
      </c>
      <c r="B35" s="47">
        <v>78</v>
      </c>
      <c r="C35">
        <v>75</v>
      </c>
      <c r="D35" s="78">
        <f>B35/B40</f>
        <v>6.1073005731466688E-4</v>
      </c>
      <c r="E35" s="77">
        <f t="shared" si="2"/>
        <v>6.1073005731466688E-4</v>
      </c>
      <c r="F35" s="77">
        <f>C35/C40</f>
        <v>5.361738633114098E-4</v>
      </c>
      <c r="G35" s="43">
        <f t="shared" si="3"/>
        <v>5.361738633114098E-4</v>
      </c>
    </row>
    <row r="36" spans="1:7" x14ac:dyDescent="0.3">
      <c r="A36" s="23" t="s">
        <v>83</v>
      </c>
      <c r="B36" s="47">
        <v>1336</v>
      </c>
      <c r="C36">
        <v>879</v>
      </c>
      <c r="D36" s="78">
        <f>B36/B40</f>
        <v>1.046070969964609E-2</v>
      </c>
      <c r="E36" s="77">
        <f t="shared" si="2"/>
        <v>1.046070969964609E-2</v>
      </c>
      <c r="F36" s="77">
        <f>C36/C40</f>
        <v>6.2839576780097228E-3</v>
      </c>
      <c r="G36" s="43">
        <f t="shared" si="3"/>
        <v>6.2839576780097228E-3</v>
      </c>
    </row>
    <row r="37" spans="1:7" x14ac:dyDescent="0.3">
      <c r="A37" s="23" t="s">
        <v>84</v>
      </c>
      <c r="B37" s="47">
        <v>2062</v>
      </c>
      <c r="C37">
        <v>1607</v>
      </c>
      <c r="D37" s="78">
        <f>B37/B40</f>
        <v>1.6145197156190297E-2</v>
      </c>
      <c r="E37" s="77">
        <f t="shared" si="2"/>
        <v>1.6145197156190297E-2</v>
      </c>
      <c r="F37" s="77">
        <f>C37/C40</f>
        <v>1.1488418644552474E-2</v>
      </c>
      <c r="G37" s="43">
        <f t="shared" si="3"/>
        <v>1.1488418644552474E-2</v>
      </c>
    </row>
    <row r="38" spans="1:7" x14ac:dyDescent="0.3">
      <c r="A38" s="23" t="s">
        <v>85</v>
      </c>
      <c r="B38" s="47">
        <v>41742</v>
      </c>
      <c r="C38">
        <v>47240</v>
      </c>
      <c r="D38" s="78">
        <f>B38/B40</f>
        <v>0.32683453913370292</v>
      </c>
      <c r="E38" s="77">
        <f t="shared" si="2"/>
        <v>0.32683453913370292</v>
      </c>
      <c r="F38" s="77">
        <f>C38/C40</f>
        <v>0.33771804403774663</v>
      </c>
      <c r="G38" s="43">
        <f t="shared" si="3"/>
        <v>0.33771804403774663</v>
      </c>
    </row>
    <row r="39" spans="1:7" x14ac:dyDescent="0.3">
      <c r="A39" s="23" t="s">
        <v>86</v>
      </c>
      <c r="B39" s="47">
        <v>6763</v>
      </c>
      <c r="C39">
        <v>9278</v>
      </c>
      <c r="D39" s="78">
        <f>B39/B40</f>
        <v>5.2953427918193491E-2</v>
      </c>
      <c r="E39" s="77">
        <f t="shared" si="2"/>
        <v>5.2953427918193491E-2</v>
      </c>
      <c r="F39" s="77">
        <f>C39/C40</f>
        <v>6.6328281384043467E-2</v>
      </c>
      <c r="G39" s="43">
        <f t="shared" si="3"/>
        <v>6.6328281384043467E-2</v>
      </c>
    </row>
    <row r="40" spans="1:7" x14ac:dyDescent="0.3">
      <c r="A40" s="61" t="s">
        <v>58</v>
      </c>
      <c r="B40" s="62">
        <f>SUM(B25:B39)</f>
        <v>127716</v>
      </c>
      <c r="C40" s="62">
        <f>SUM(C25:C39)</f>
        <v>139880</v>
      </c>
      <c r="D40" s="62"/>
      <c r="E40" s="62"/>
      <c r="F40" s="62"/>
      <c r="G40" s="63"/>
    </row>
    <row r="42" spans="1:7" ht="17.25" x14ac:dyDescent="0.3">
      <c r="A42" s="20" t="s">
        <v>36</v>
      </c>
      <c r="B42" s="87"/>
      <c r="C42" s="87"/>
      <c r="D42" s="87"/>
      <c r="E42" s="87"/>
      <c r="F42" s="87"/>
      <c r="G42" s="87"/>
    </row>
    <row r="58" spans="1:8" ht="17.25" x14ac:dyDescent="0.3">
      <c r="A58" s="46"/>
      <c r="B58" s="46"/>
      <c r="C58" s="46"/>
      <c r="D58" s="46"/>
      <c r="E58" s="46"/>
      <c r="F58" s="46"/>
      <c r="G58" s="87"/>
      <c r="H58" s="46"/>
    </row>
    <row r="59" spans="1:8" ht="17.25" x14ac:dyDescent="0.3">
      <c r="A59" s="46"/>
      <c r="B59" s="46"/>
      <c r="C59" s="46"/>
      <c r="D59" s="46"/>
      <c r="E59" s="46"/>
      <c r="F59" s="46"/>
      <c r="G59" s="87"/>
      <c r="H59" s="46"/>
    </row>
    <row r="60" spans="1:8" ht="17.25" x14ac:dyDescent="0.3">
      <c r="A60" s="46"/>
      <c r="B60" s="46"/>
      <c r="C60" s="46"/>
      <c r="D60" s="46"/>
      <c r="E60" s="46"/>
      <c r="F60" s="46"/>
      <c r="G60" s="87"/>
      <c r="H60" s="46"/>
    </row>
    <row r="61" spans="1:8" ht="17.25" x14ac:dyDescent="0.3">
      <c r="A61" s="46"/>
      <c r="B61" s="46"/>
      <c r="C61" s="46"/>
      <c r="D61" s="46"/>
      <c r="E61" s="46"/>
      <c r="F61" s="46"/>
      <c r="G61" s="87"/>
      <c r="H61" s="46"/>
    </row>
    <row r="62" spans="1:8" ht="17.25" x14ac:dyDescent="0.3">
      <c r="A62" s="46"/>
      <c r="B62" s="46"/>
      <c r="C62" s="46"/>
      <c r="D62" s="46"/>
      <c r="E62" s="46"/>
      <c r="F62" s="46"/>
      <c r="G62" s="87"/>
      <c r="H62" s="46"/>
    </row>
    <row r="63" spans="1:8" ht="17.25" x14ac:dyDescent="0.3">
      <c r="A63" s="46"/>
      <c r="B63" s="46"/>
      <c r="C63" s="46"/>
      <c r="D63" s="46"/>
      <c r="E63" s="46"/>
      <c r="F63" s="46"/>
      <c r="G63" s="87"/>
      <c r="H63" s="46"/>
    </row>
  </sheetData>
  <sortState xmlns:xlrd2="http://schemas.microsoft.com/office/spreadsheetml/2017/richdata2" ref="A25:G39">
    <sortCondition descending="1" ref="G25:G39"/>
  </sortState>
  <mergeCells count="6">
    <mergeCell ref="D3:G4"/>
    <mergeCell ref="D22:G23"/>
    <mergeCell ref="D24:E24"/>
    <mergeCell ref="F24:G24"/>
    <mergeCell ref="D5:E5"/>
    <mergeCell ref="F5:G5"/>
  </mergeCells>
  <conditionalFormatting sqref="E25:E39 G25:G39">
    <cfRule type="dataBar" priority="1">
      <dataBar showValue="0">
        <cfvo type="num" val="0"/>
        <cfvo type="num" val="0.5"/>
        <color rgb="FF638EC6"/>
      </dataBar>
      <extLst>
        <ext xmlns:x14="http://schemas.microsoft.com/office/spreadsheetml/2009/9/main" uri="{B025F937-C7B1-47D3-B67F-A62EFF666E3E}">
          <x14:id>{73CC2ADB-ABEC-43F8-8FFD-3DAE10461BDB}</x14:id>
        </ext>
      </extLst>
    </cfRule>
    <cfRule type="dataBar" priority="5">
      <dataBar showValue="0">
        <cfvo type="min"/>
        <cfvo type="max"/>
        <color rgb="FF638EC6"/>
      </dataBar>
      <extLst>
        <ext xmlns:x14="http://schemas.microsoft.com/office/spreadsheetml/2009/9/main" uri="{B025F937-C7B1-47D3-B67F-A62EFF666E3E}">
          <x14:id>{892867B7-3036-4C65-9BE2-9F9D4D0B0C58}</x14:id>
        </ext>
      </extLst>
    </cfRule>
  </conditionalFormatting>
  <conditionalFormatting sqref="E6:E20 G6:G20">
    <cfRule type="dataBar" priority="2">
      <dataBar showValue="0">
        <cfvo type="num" val="0"/>
        <cfvo type="num" val="0.5"/>
        <color rgb="FF638EC6"/>
      </dataBar>
      <extLst>
        <ext xmlns:x14="http://schemas.microsoft.com/office/spreadsheetml/2009/9/main" uri="{B025F937-C7B1-47D3-B67F-A62EFF666E3E}">
          <x14:id>{74833524-A1A9-4F4F-B01C-7CBBD01EA7ED}</x14:id>
        </ext>
      </extLst>
    </cfRule>
  </conditionalFormatting>
  <hyperlinks>
    <hyperlink ref="A42" location="Contents!A1" display="Back to Contents" xr:uid="{B1D0B6E2-8AB4-459D-82A8-D51096748769}"/>
  </hyperlinks>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73CC2ADB-ABEC-43F8-8FFD-3DAE10461BDB}">
            <x14:dataBar minLength="0" maxLength="100" gradient="0">
              <x14:cfvo type="num">
                <xm:f>0</xm:f>
              </x14:cfvo>
              <x14:cfvo type="num">
                <xm:f>0.5</xm:f>
              </x14:cfvo>
              <x14:negativeFillColor rgb="FFFF0000"/>
              <x14:axisColor rgb="FF000000"/>
            </x14:dataBar>
          </x14:cfRule>
          <x14:cfRule type="dataBar" id="{892867B7-3036-4C65-9BE2-9F9D4D0B0C58}">
            <x14:dataBar minLength="0" maxLength="100" gradient="0">
              <x14:cfvo type="autoMin"/>
              <x14:cfvo type="autoMax"/>
              <x14:negativeFillColor rgb="FFFF0000"/>
              <x14:axisColor rgb="FF000000"/>
            </x14:dataBar>
          </x14:cfRule>
          <xm:sqref>E25:E39 G25:G39</xm:sqref>
        </x14:conditionalFormatting>
        <x14:conditionalFormatting xmlns:xm="http://schemas.microsoft.com/office/excel/2006/main">
          <x14:cfRule type="dataBar" id="{74833524-A1A9-4F4F-B01C-7CBBD01EA7ED}">
            <x14:dataBar minLength="0" maxLength="100" gradient="0">
              <x14:cfvo type="num">
                <xm:f>0</xm:f>
              </x14:cfvo>
              <x14:cfvo type="num">
                <xm:f>0.5</xm:f>
              </x14:cfvo>
              <x14:negativeFillColor rgb="FFFF0000"/>
              <x14:axisColor rgb="FF000000"/>
            </x14:dataBar>
          </x14:cfRule>
          <xm:sqref>E6:E20 G6:G20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B050"/>
  </sheetPr>
  <dimension ref="A1:E99"/>
  <sheetViews>
    <sheetView showGridLines="0" zoomScaleNormal="100" workbookViewId="0">
      <selection activeCell="G53" sqref="G53"/>
    </sheetView>
  </sheetViews>
  <sheetFormatPr defaultColWidth="8.85546875" defaultRowHeight="16.5" x14ac:dyDescent="0.3"/>
  <cols>
    <col min="1" max="1" width="50.7109375" style="7" customWidth="1"/>
    <col min="2" max="3" width="13.7109375" style="7" customWidth="1"/>
    <col min="4" max="4" width="10.7109375" style="7" customWidth="1"/>
    <col min="5" max="5" width="12.28515625" style="7" customWidth="1"/>
    <col min="6" max="16384" width="8.85546875" style="7"/>
  </cols>
  <sheetData>
    <row r="1" spans="1:5" ht="20.25" x14ac:dyDescent="0.35">
      <c r="A1" s="65" t="s">
        <v>87</v>
      </c>
      <c r="B1" s="87"/>
      <c r="C1" s="87"/>
      <c r="D1" s="87"/>
      <c r="E1" s="87"/>
    </row>
    <row r="2" spans="1:5" ht="17.25" x14ac:dyDescent="0.3">
      <c r="A2" s="55" t="s">
        <v>1</v>
      </c>
      <c r="B2" s="87"/>
      <c r="C2" s="87"/>
      <c r="D2" s="87"/>
      <c r="E2" s="87"/>
    </row>
    <row r="3" spans="1:5" x14ac:dyDescent="0.3">
      <c r="A3" s="23"/>
      <c r="B3" s="23"/>
      <c r="C3" s="23"/>
      <c r="D3" s="23"/>
      <c r="E3" s="23"/>
    </row>
    <row r="4" spans="1:5" x14ac:dyDescent="0.3">
      <c r="A4" s="23"/>
      <c r="B4" s="107" t="s">
        <v>37</v>
      </c>
      <c r="C4" s="108"/>
      <c r="D4" s="109" t="s">
        <v>38</v>
      </c>
      <c r="E4" s="107"/>
    </row>
    <row r="5" spans="1:5" ht="28.5" customHeight="1" x14ac:dyDescent="0.3">
      <c r="A5" s="59" t="s">
        <v>88</v>
      </c>
      <c r="B5" s="94" t="s">
        <v>40</v>
      </c>
      <c r="C5" s="94" t="s">
        <v>41</v>
      </c>
      <c r="D5" s="60" t="s">
        <v>42</v>
      </c>
      <c r="E5" s="60" t="s">
        <v>43</v>
      </c>
    </row>
    <row r="6" spans="1:5" x14ac:dyDescent="0.3">
      <c r="A6" s="42" t="s">
        <v>89</v>
      </c>
      <c r="B6" s="39">
        <v>0</v>
      </c>
      <c r="C6" s="39">
        <v>6</v>
      </c>
      <c r="D6" s="39">
        <v>0</v>
      </c>
      <c r="E6" s="47">
        <v>10</v>
      </c>
    </row>
    <row r="7" spans="1:5" x14ac:dyDescent="0.3">
      <c r="A7" s="21" t="s">
        <v>90</v>
      </c>
      <c r="B7" s="47">
        <v>0</v>
      </c>
      <c r="C7" s="40">
        <v>0</v>
      </c>
      <c r="D7" s="47">
        <v>0</v>
      </c>
      <c r="E7" s="40">
        <v>10</v>
      </c>
    </row>
    <row r="8" spans="1:5" x14ac:dyDescent="0.3">
      <c r="A8" s="21" t="s">
        <v>91</v>
      </c>
      <c r="B8" s="40">
        <v>976</v>
      </c>
      <c r="C8" s="40">
        <v>3552</v>
      </c>
      <c r="D8" s="40">
        <v>13728</v>
      </c>
      <c r="E8" s="40">
        <v>12534</v>
      </c>
    </row>
    <row r="9" spans="1:5" x14ac:dyDescent="0.3">
      <c r="A9" s="21" t="s">
        <v>92</v>
      </c>
      <c r="B9" s="40">
        <v>66</v>
      </c>
      <c r="C9" s="40">
        <v>351</v>
      </c>
      <c r="D9" s="40">
        <v>1477</v>
      </c>
      <c r="E9" s="40">
        <v>1527</v>
      </c>
    </row>
    <row r="10" spans="1:5" x14ac:dyDescent="0.3">
      <c r="A10" s="44" t="s">
        <v>93</v>
      </c>
      <c r="B10" s="41">
        <v>510</v>
      </c>
      <c r="C10" s="41">
        <v>955</v>
      </c>
      <c r="D10" s="41">
        <v>2286</v>
      </c>
      <c r="E10" s="41">
        <v>2785</v>
      </c>
    </row>
    <row r="11" spans="1:5" x14ac:dyDescent="0.3">
      <c r="A11" s="42" t="s">
        <v>94</v>
      </c>
      <c r="B11" s="47">
        <v>334</v>
      </c>
      <c r="C11" s="39">
        <v>568</v>
      </c>
      <c r="D11" s="39">
        <v>782</v>
      </c>
      <c r="E11" s="39">
        <v>2814</v>
      </c>
    </row>
    <row r="12" spans="1:5" x14ac:dyDescent="0.3">
      <c r="A12" s="44" t="s">
        <v>95</v>
      </c>
      <c r="B12" s="41">
        <v>0</v>
      </c>
      <c r="C12" s="41">
        <v>0</v>
      </c>
      <c r="D12" s="41">
        <v>278</v>
      </c>
      <c r="E12" s="41">
        <v>254</v>
      </c>
    </row>
    <row r="13" spans="1:5" x14ac:dyDescent="0.3">
      <c r="A13" s="42" t="s">
        <v>96</v>
      </c>
      <c r="B13" s="39">
        <v>282</v>
      </c>
      <c r="C13" s="39">
        <v>222</v>
      </c>
      <c r="D13" s="39">
        <v>565</v>
      </c>
      <c r="E13" s="39">
        <v>794</v>
      </c>
    </row>
    <row r="14" spans="1:5" x14ac:dyDescent="0.3">
      <c r="A14" s="21" t="s">
        <v>97</v>
      </c>
      <c r="B14" s="40">
        <v>43</v>
      </c>
      <c r="C14" s="40">
        <v>88</v>
      </c>
      <c r="D14" s="40">
        <v>509</v>
      </c>
      <c r="E14" s="40">
        <v>360</v>
      </c>
    </row>
    <row r="15" spans="1:5" x14ac:dyDescent="0.3">
      <c r="A15" s="21" t="s">
        <v>98</v>
      </c>
      <c r="B15" s="47">
        <v>80</v>
      </c>
      <c r="C15" s="40">
        <v>77</v>
      </c>
      <c r="D15" s="40">
        <v>284</v>
      </c>
      <c r="E15" s="40">
        <v>577</v>
      </c>
    </row>
    <row r="16" spans="1:5" x14ac:dyDescent="0.3">
      <c r="A16" s="44" t="s">
        <v>99</v>
      </c>
      <c r="B16" s="41">
        <v>18</v>
      </c>
      <c r="C16" s="47">
        <v>0</v>
      </c>
      <c r="D16" s="41">
        <v>79</v>
      </c>
      <c r="E16" s="41">
        <v>8</v>
      </c>
    </row>
    <row r="17" spans="1:5" x14ac:dyDescent="0.3">
      <c r="A17" s="42" t="s">
        <v>100</v>
      </c>
      <c r="B17" s="39">
        <v>347</v>
      </c>
      <c r="C17" s="39">
        <v>586</v>
      </c>
      <c r="D17" s="39">
        <v>2306</v>
      </c>
      <c r="E17" s="39">
        <v>3535</v>
      </c>
    </row>
    <row r="18" spans="1:5" x14ac:dyDescent="0.3">
      <c r="A18" s="21" t="s">
        <v>101</v>
      </c>
      <c r="B18" s="40">
        <v>99</v>
      </c>
      <c r="C18" s="40">
        <v>336</v>
      </c>
      <c r="D18" s="40">
        <v>1680</v>
      </c>
      <c r="E18" s="40">
        <v>1429</v>
      </c>
    </row>
    <row r="19" spans="1:5" x14ac:dyDescent="0.3">
      <c r="A19" s="44" t="s">
        <v>102</v>
      </c>
      <c r="B19" s="41">
        <v>199</v>
      </c>
      <c r="C19" s="41">
        <v>484</v>
      </c>
      <c r="D19" s="41">
        <v>1327</v>
      </c>
      <c r="E19" s="41">
        <v>1377</v>
      </c>
    </row>
    <row r="20" spans="1:5" x14ac:dyDescent="0.3">
      <c r="A20" s="42" t="s">
        <v>103</v>
      </c>
      <c r="B20" s="39">
        <v>0</v>
      </c>
      <c r="C20" s="39">
        <v>0</v>
      </c>
      <c r="D20" s="39">
        <v>0</v>
      </c>
      <c r="E20" s="39">
        <v>0</v>
      </c>
    </row>
    <row r="21" spans="1:5" x14ac:dyDescent="0.3">
      <c r="A21" s="21" t="s">
        <v>104</v>
      </c>
      <c r="B21" s="40">
        <v>495</v>
      </c>
      <c r="C21" s="40">
        <v>1659</v>
      </c>
      <c r="D21" s="40">
        <v>4205</v>
      </c>
      <c r="E21" s="40">
        <v>5341</v>
      </c>
    </row>
    <row r="22" spans="1:5" x14ac:dyDescent="0.3">
      <c r="A22" s="44" t="s">
        <v>105</v>
      </c>
      <c r="B22" s="41">
        <v>0</v>
      </c>
      <c r="C22" s="41">
        <v>0</v>
      </c>
      <c r="D22" s="41">
        <v>0</v>
      </c>
      <c r="E22" s="41">
        <v>0</v>
      </c>
    </row>
    <row r="23" spans="1:5" x14ac:dyDescent="0.3">
      <c r="A23" s="42" t="s">
        <v>106</v>
      </c>
      <c r="B23" s="39">
        <v>84</v>
      </c>
      <c r="C23" s="39">
        <v>172</v>
      </c>
      <c r="D23" s="39">
        <v>1530</v>
      </c>
      <c r="E23" s="39">
        <v>4821</v>
      </c>
    </row>
    <row r="24" spans="1:5" x14ac:dyDescent="0.3">
      <c r="A24" s="44" t="s">
        <v>107</v>
      </c>
      <c r="B24" s="41">
        <v>2048</v>
      </c>
      <c r="C24" s="41">
        <v>2843</v>
      </c>
      <c r="D24" s="41">
        <v>8196</v>
      </c>
      <c r="E24" s="41">
        <v>8860</v>
      </c>
    </row>
    <row r="25" spans="1:5" x14ac:dyDescent="0.3">
      <c r="A25" s="42" t="s">
        <v>108</v>
      </c>
      <c r="B25" s="39">
        <v>48</v>
      </c>
      <c r="C25" s="39">
        <v>107</v>
      </c>
      <c r="D25" s="39">
        <v>511</v>
      </c>
      <c r="E25" s="39">
        <v>306</v>
      </c>
    </row>
    <row r="26" spans="1:5" x14ac:dyDescent="0.3">
      <c r="A26" s="21" t="s">
        <v>109</v>
      </c>
      <c r="B26" s="40">
        <v>25</v>
      </c>
      <c r="C26" s="40">
        <v>50</v>
      </c>
      <c r="D26" s="40">
        <v>210</v>
      </c>
      <c r="E26" s="40">
        <v>173</v>
      </c>
    </row>
    <row r="27" spans="1:5" x14ac:dyDescent="0.3">
      <c r="A27" s="21" t="s">
        <v>110</v>
      </c>
      <c r="B27" s="40">
        <v>312</v>
      </c>
      <c r="C27" s="40">
        <v>643</v>
      </c>
      <c r="D27" s="40">
        <v>2728</v>
      </c>
      <c r="E27" s="40">
        <v>3996</v>
      </c>
    </row>
    <row r="28" spans="1:5" x14ac:dyDescent="0.3">
      <c r="A28" s="44" t="s">
        <v>111</v>
      </c>
      <c r="B28" s="41">
        <v>236</v>
      </c>
      <c r="C28" s="41">
        <v>1030</v>
      </c>
      <c r="D28" s="41">
        <v>6821</v>
      </c>
      <c r="E28" s="41">
        <v>3525</v>
      </c>
    </row>
    <row r="29" spans="1:5" x14ac:dyDescent="0.3">
      <c r="A29" s="42" t="s">
        <v>112</v>
      </c>
      <c r="B29" s="39">
        <v>337</v>
      </c>
      <c r="C29" s="39">
        <v>1106</v>
      </c>
      <c r="D29" s="39">
        <v>3671</v>
      </c>
      <c r="E29" s="39">
        <v>6276</v>
      </c>
    </row>
    <row r="30" spans="1:5" x14ac:dyDescent="0.3">
      <c r="A30" s="44" t="s">
        <v>113</v>
      </c>
      <c r="B30" s="41">
        <v>46</v>
      </c>
      <c r="C30" s="41">
        <v>103</v>
      </c>
      <c r="D30" s="41">
        <v>607</v>
      </c>
      <c r="E30" s="41">
        <v>1860</v>
      </c>
    </row>
    <row r="31" spans="1:5" x14ac:dyDescent="0.3">
      <c r="A31" s="42" t="s">
        <v>114</v>
      </c>
      <c r="B31" s="39">
        <v>1248</v>
      </c>
      <c r="C31" s="39">
        <v>3938</v>
      </c>
      <c r="D31" s="39">
        <v>17730</v>
      </c>
      <c r="E31" s="39">
        <v>11903</v>
      </c>
    </row>
    <row r="32" spans="1:5" x14ac:dyDescent="0.3">
      <c r="A32" s="21" t="s">
        <v>115</v>
      </c>
      <c r="B32" s="40">
        <v>165</v>
      </c>
      <c r="C32" s="40">
        <v>196</v>
      </c>
      <c r="D32" s="40">
        <v>997</v>
      </c>
      <c r="E32" s="40">
        <v>1391</v>
      </c>
    </row>
    <row r="33" spans="1:5" x14ac:dyDescent="0.3">
      <c r="A33" s="21" t="s">
        <v>116</v>
      </c>
      <c r="B33" s="47">
        <v>114</v>
      </c>
      <c r="C33" s="40">
        <v>104</v>
      </c>
      <c r="D33" s="40">
        <v>612</v>
      </c>
      <c r="E33" s="40">
        <v>1306</v>
      </c>
    </row>
    <row r="34" spans="1:5" x14ac:dyDescent="0.3">
      <c r="A34" s="44" t="s">
        <v>117</v>
      </c>
      <c r="B34" s="41">
        <v>0</v>
      </c>
      <c r="C34" s="41">
        <v>0</v>
      </c>
      <c r="D34" s="41">
        <v>0</v>
      </c>
      <c r="E34" s="41">
        <v>0</v>
      </c>
    </row>
    <row r="35" spans="1:5" x14ac:dyDescent="0.3">
      <c r="A35" s="42" t="s">
        <v>118</v>
      </c>
      <c r="B35" s="39">
        <v>0</v>
      </c>
      <c r="C35" s="39">
        <v>0</v>
      </c>
      <c r="D35" s="39">
        <v>75</v>
      </c>
      <c r="E35" s="39">
        <v>101</v>
      </c>
    </row>
    <row r="36" spans="1:5" x14ac:dyDescent="0.3">
      <c r="A36" s="21" t="s">
        <v>119</v>
      </c>
      <c r="B36" s="40">
        <v>0</v>
      </c>
      <c r="C36" s="40">
        <v>0</v>
      </c>
      <c r="D36" s="40">
        <v>0</v>
      </c>
      <c r="E36" s="40">
        <v>0</v>
      </c>
    </row>
    <row r="37" spans="1:5" x14ac:dyDescent="0.3">
      <c r="A37" s="21" t="s">
        <v>120</v>
      </c>
      <c r="B37" s="40">
        <v>0</v>
      </c>
      <c r="C37" s="40">
        <v>0</v>
      </c>
      <c r="D37" s="40">
        <v>0</v>
      </c>
      <c r="E37" s="40">
        <v>0</v>
      </c>
    </row>
    <row r="38" spans="1:5" x14ac:dyDescent="0.3">
      <c r="A38" s="44" t="s">
        <v>121</v>
      </c>
      <c r="B38" s="41">
        <v>1647</v>
      </c>
      <c r="C38" s="47">
        <v>1431</v>
      </c>
      <c r="D38" s="41">
        <v>2541</v>
      </c>
      <c r="E38" s="41">
        <v>2928</v>
      </c>
    </row>
    <row r="39" spans="1:5" x14ac:dyDescent="0.3">
      <c r="A39" s="42" t="s">
        <v>122</v>
      </c>
      <c r="B39" s="39">
        <v>0</v>
      </c>
      <c r="C39" s="39">
        <v>0</v>
      </c>
      <c r="D39" s="39">
        <v>28</v>
      </c>
      <c r="E39" s="39">
        <v>23</v>
      </c>
    </row>
    <row r="40" spans="1:5" x14ac:dyDescent="0.3">
      <c r="A40" s="21" t="s">
        <v>123</v>
      </c>
      <c r="B40" s="40">
        <v>0</v>
      </c>
      <c r="C40" s="40">
        <v>0</v>
      </c>
      <c r="D40" s="40">
        <v>50</v>
      </c>
      <c r="E40" s="40">
        <v>52</v>
      </c>
    </row>
    <row r="41" spans="1:5" x14ac:dyDescent="0.3">
      <c r="A41" s="21" t="s">
        <v>124</v>
      </c>
      <c r="B41" s="40">
        <v>0</v>
      </c>
      <c r="C41" s="40">
        <v>0</v>
      </c>
      <c r="D41" s="40">
        <v>0</v>
      </c>
      <c r="E41" s="40">
        <v>0</v>
      </c>
    </row>
    <row r="42" spans="1:5" x14ac:dyDescent="0.3">
      <c r="A42" s="21" t="s">
        <v>125</v>
      </c>
      <c r="B42" s="40">
        <v>0</v>
      </c>
      <c r="C42" s="40">
        <v>0</v>
      </c>
      <c r="D42" s="40">
        <v>0</v>
      </c>
      <c r="E42" s="40">
        <v>0</v>
      </c>
    </row>
    <row r="43" spans="1:5" x14ac:dyDescent="0.3">
      <c r="A43" s="44" t="s">
        <v>126</v>
      </c>
      <c r="B43" s="41">
        <v>0</v>
      </c>
      <c r="C43" s="41">
        <v>0</v>
      </c>
      <c r="D43" s="41">
        <v>0</v>
      </c>
      <c r="E43" s="41">
        <v>0</v>
      </c>
    </row>
    <row r="44" spans="1:5" x14ac:dyDescent="0.3">
      <c r="A44" s="42" t="s">
        <v>127</v>
      </c>
      <c r="B44" s="39">
        <v>0</v>
      </c>
      <c r="C44" s="39">
        <v>156</v>
      </c>
      <c r="D44" s="39">
        <v>554</v>
      </c>
      <c r="E44" s="39">
        <v>464</v>
      </c>
    </row>
    <row r="45" spans="1:5" x14ac:dyDescent="0.3">
      <c r="A45" s="21" t="s">
        <v>128</v>
      </c>
      <c r="B45" s="40">
        <v>184</v>
      </c>
      <c r="C45" s="40">
        <v>149</v>
      </c>
      <c r="D45" s="40">
        <v>782</v>
      </c>
      <c r="E45" s="40">
        <v>415</v>
      </c>
    </row>
    <row r="46" spans="1:5" x14ac:dyDescent="0.3">
      <c r="A46" s="44" t="s">
        <v>129</v>
      </c>
      <c r="B46" s="41">
        <v>0</v>
      </c>
      <c r="C46" s="41">
        <v>0</v>
      </c>
      <c r="D46" s="41">
        <v>0</v>
      </c>
      <c r="E46" s="41">
        <v>0</v>
      </c>
    </row>
    <row r="47" spans="1:5" x14ac:dyDescent="0.3">
      <c r="A47" s="42" t="s">
        <v>130</v>
      </c>
      <c r="B47" s="39">
        <v>221</v>
      </c>
      <c r="C47" s="39">
        <v>355</v>
      </c>
      <c r="D47" s="39">
        <v>1579</v>
      </c>
      <c r="E47" s="39">
        <v>1258</v>
      </c>
    </row>
    <row r="48" spans="1:5" x14ac:dyDescent="0.3">
      <c r="A48" s="44" t="s">
        <v>131</v>
      </c>
      <c r="B48" s="41">
        <v>42</v>
      </c>
      <c r="C48" s="41">
        <v>48</v>
      </c>
      <c r="D48" s="41">
        <v>483</v>
      </c>
      <c r="E48" s="41">
        <v>349</v>
      </c>
    </row>
    <row r="49" spans="1:5" x14ac:dyDescent="0.3">
      <c r="A49" s="42" t="s">
        <v>132</v>
      </c>
      <c r="B49" s="39">
        <v>5026</v>
      </c>
      <c r="C49" s="39">
        <v>6020</v>
      </c>
      <c r="D49" s="39">
        <v>34838</v>
      </c>
      <c r="E49" s="39">
        <v>40955</v>
      </c>
    </row>
    <row r="50" spans="1:5" x14ac:dyDescent="0.3">
      <c r="A50" s="44" t="s">
        <v>133</v>
      </c>
      <c r="B50" s="41">
        <v>2453</v>
      </c>
      <c r="C50" s="41">
        <v>3449</v>
      </c>
      <c r="D50" s="41">
        <v>6904</v>
      </c>
      <c r="E50" s="41">
        <v>6285</v>
      </c>
    </row>
    <row r="51" spans="1:5" x14ac:dyDescent="0.3">
      <c r="A51" s="42" t="s">
        <v>134</v>
      </c>
      <c r="B51" s="39">
        <v>111</v>
      </c>
      <c r="C51" s="39">
        <v>289</v>
      </c>
      <c r="D51" s="39">
        <v>1464</v>
      </c>
      <c r="E51" s="39">
        <v>1489</v>
      </c>
    </row>
    <row r="52" spans="1:5" x14ac:dyDescent="0.3">
      <c r="A52" s="21" t="s">
        <v>135</v>
      </c>
      <c r="B52" s="40">
        <v>157</v>
      </c>
      <c r="C52" s="40">
        <v>336</v>
      </c>
      <c r="D52" s="40">
        <v>974</v>
      </c>
      <c r="E52" s="40">
        <v>1049</v>
      </c>
    </row>
    <row r="53" spans="1:5" x14ac:dyDescent="0.3">
      <c r="A53" s="21" t="s">
        <v>136</v>
      </c>
      <c r="B53" s="40">
        <v>490</v>
      </c>
      <c r="C53" s="40">
        <v>1073</v>
      </c>
      <c r="D53" s="40">
        <v>3936</v>
      </c>
      <c r="E53" s="40">
        <v>6403</v>
      </c>
    </row>
    <row r="54" spans="1:5" x14ac:dyDescent="0.3">
      <c r="A54" s="21" t="s">
        <v>137</v>
      </c>
      <c r="B54" s="40">
        <v>95</v>
      </c>
      <c r="C54" s="40">
        <v>97</v>
      </c>
      <c r="D54" s="40">
        <v>335</v>
      </c>
      <c r="E54" s="40">
        <v>315</v>
      </c>
    </row>
    <row r="55" spans="1:5" x14ac:dyDescent="0.3">
      <c r="A55" s="44" t="s">
        <v>138</v>
      </c>
      <c r="B55" s="41">
        <v>10</v>
      </c>
      <c r="C55" s="40">
        <v>0</v>
      </c>
      <c r="D55" s="41">
        <v>54</v>
      </c>
      <c r="E55" s="41">
        <v>22</v>
      </c>
    </row>
    <row r="56" spans="1:5" x14ac:dyDescent="0.3">
      <c r="A56" s="61" t="s">
        <v>58</v>
      </c>
      <c r="B56" s="62">
        <f>SUM(B6:B55)</f>
        <v>18548</v>
      </c>
      <c r="C56" s="62">
        <f t="shared" ref="C56:E56" si="0">SUM(C6:C55)</f>
        <v>32579</v>
      </c>
      <c r="D56" s="62">
        <f t="shared" si="0"/>
        <v>127716</v>
      </c>
      <c r="E56" s="62">
        <f t="shared" si="0"/>
        <v>139880</v>
      </c>
    </row>
    <row r="58" spans="1:5" ht="17.25" x14ac:dyDescent="0.3">
      <c r="A58" s="20" t="s">
        <v>36</v>
      </c>
      <c r="B58" s="87"/>
      <c r="C58" s="87"/>
      <c r="D58" s="87"/>
      <c r="E58" s="87"/>
    </row>
    <row r="61" spans="1:5" s="45" customFormat="1" x14ac:dyDescent="0.3"/>
    <row r="62" spans="1:5" s="45" customFormat="1" x14ac:dyDescent="0.3"/>
    <row r="63" spans="1:5" s="45" customFormat="1" x14ac:dyDescent="0.3"/>
    <row r="64" spans="1:5" s="45" customFormat="1" x14ac:dyDescent="0.3"/>
    <row r="65" s="45" customFormat="1" x14ac:dyDescent="0.3"/>
    <row r="66" s="45" customFormat="1" x14ac:dyDescent="0.3"/>
    <row r="67" s="45" customFormat="1" x14ac:dyDescent="0.3"/>
    <row r="68" s="45" customFormat="1" x14ac:dyDescent="0.3"/>
    <row r="69" s="45" customFormat="1" x14ac:dyDescent="0.3"/>
    <row r="70" s="45" customFormat="1" x14ac:dyDescent="0.3"/>
    <row r="71" s="45" customFormat="1" x14ac:dyDescent="0.3"/>
    <row r="72" s="45" customFormat="1" x14ac:dyDescent="0.3"/>
    <row r="73" s="45" customFormat="1" x14ac:dyDescent="0.3"/>
    <row r="74" s="45" customFormat="1" x14ac:dyDescent="0.3"/>
    <row r="75" s="45" customFormat="1" x14ac:dyDescent="0.3"/>
    <row r="76" s="45" customFormat="1" x14ac:dyDescent="0.3"/>
    <row r="77" s="45" customFormat="1" x14ac:dyDescent="0.3"/>
    <row r="78" s="45" customFormat="1" x14ac:dyDescent="0.3"/>
    <row r="79" s="45" customFormat="1" x14ac:dyDescent="0.3"/>
    <row r="80" s="45" customFormat="1" x14ac:dyDescent="0.3"/>
    <row r="81" spans="1:5" s="45" customFormat="1" x14ac:dyDescent="0.3"/>
    <row r="82" spans="1:5" s="45" customFormat="1" x14ac:dyDescent="0.3"/>
    <row r="83" spans="1:5" s="45" customFormat="1" x14ac:dyDescent="0.3"/>
    <row r="84" spans="1:5" s="45" customFormat="1" x14ac:dyDescent="0.3"/>
    <row r="85" spans="1:5" s="45" customFormat="1" x14ac:dyDescent="0.3"/>
    <row r="86" spans="1:5" s="45" customFormat="1" x14ac:dyDescent="0.3"/>
    <row r="87" spans="1:5" s="45" customFormat="1" x14ac:dyDescent="0.3"/>
    <row r="88" spans="1:5" s="45" customFormat="1" x14ac:dyDescent="0.3"/>
    <row r="89" spans="1:5" s="45" customFormat="1" x14ac:dyDescent="0.3"/>
    <row r="90" spans="1:5" s="45" customFormat="1" x14ac:dyDescent="0.3"/>
    <row r="91" spans="1:5" s="45" customFormat="1" x14ac:dyDescent="0.3"/>
    <row r="92" spans="1:5" s="45" customFormat="1" x14ac:dyDescent="0.3"/>
    <row r="93" spans="1:5" s="45" customFormat="1" x14ac:dyDescent="0.3"/>
    <row r="94" spans="1:5" x14ac:dyDescent="0.3">
      <c r="A94" s="45"/>
      <c r="B94" s="45"/>
      <c r="C94" s="45"/>
      <c r="D94" s="45"/>
      <c r="E94" s="45"/>
    </row>
    <row r="95" spans="1:5" x14ac:dyDescent="0.3">
      <c r="A95" s="45"/>
      <c r="B95" s="45"/>
      <c r="C95" s="45"/>
      <c r="D95" s="45"/>
      <c r="E95" s="45"/>
    </row>
    <row r="96" spans="1:5" x14ac:dyDescent="0.3">
      <c r="A96" s="45"/>
      <c r="B96" s="45"/>
      <c r="C96" s="45"/>
      <c r="D96" s="45"/>
      <c r="E96" s="45"/>
    </row>
    <row r="97" spans="1:5" x14ac:dyDescent="0.3">
      <c r="A97" s="45"/>
      <c r="B97" s="45"/>
      <c r="C97" s="45"/>
      <c r="D97" s="45"/>
      <c r="E97" s="45"/>
    </row>
    <row r="98" spans="1:5" x14ac:dyDescent="0.3">
      <c r="A98" s="45"/>
      <c r="B98" s="45"/>
      <c r="C98" s="45"/>
      <c r="D98" s="45"/>
      <c r="E98" s="45"/>
    </row>
    <row r="99" spans="1:5" x14ac:dyDescent="0.3">
      <c r="A99" s="45"/>
      <c r="B99" s="45"/>
      <c r="C99" s="45"/>
      <c r="D99" s="45"/>
      <c r="E99" s="45"/>
    </row>
  </sheetData>
  <mergeCells count="2">
    <mergeCell ref="B4:C4"/>
    <mergeCell ref="D4:E4"/>
  </mergeCells>
  <hyperlinks>
    <hyperlink ref="A58" location="Contents!A1" display="Back to Contents" xr:uid="{24BDEF15-2F2B-4284-875C-D776D56FD226}"/>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50"/>
  </sheetPr>
  <dimension ref="A1:C38"/>
  <sheetViews>
    <sheetView showGridLines="0" workbookViewId="0">
      <selection activeCell="C7" sqref="C7"/>
    </sheetView>
  </sheetViews>
  <sheetFormatPr defaultColWidth="8.85546875" defaultRowHeight="12.75" customHeight="1" x14ac:dyDescent="0.3"/>
  <cols>
    <col min="1" max="1" width="91.140625" style="7" customWidth="1"/>
    <col min="2" max="2" width="10.7109375" style="7" bestFit="1" customWidth="1"/>
    <col min="3" max="3" width="11.28515625" style="7" customWidth="1"/>
    <col min="4" max="4" width="11.5703125" style="7" bestFit="1" customWidth="1"/>
    <col min="5" max="5" width="11.42578125" style="7" bestFit="1" customWidth="1"/>
    <col min="6" max="16384" width="8.85546875" style="7"/>
  </cols>
  <sheetData>
    <row r="1" spans="1:3" ht="20.25" x14ac:dyDescent="0.35">
      <c r="A1" s="57" t="s">
        <v>13</v>
      </c>
      <c r="B1" s="23"/>
      <c r="C1" s="23"/>
    </row>
    <row r="2" spans="1:3" ht="17.25" x14ac:dyDescent="0.3">
      <c r="A2" s="3" t="s">
        <v>1</v>
      </c>
      <c r="B2" s="23"/>
      <c r="C2" s="87"/>
    </row>
    <row r="3" spans="1:3" ht="16.5" x14ac:dyDescent="0.3">
      <c r="A3" s="23"/>
      <c r="B3" s="23"/>
      <c r="C3" s="23"/>
    </row>
    <row r="4" spans="1:3" ht="42.75" x14ac:dyDescent="0.3">
      <c r="A4" s="59" t="s">
        <v>139</v>
      </c>
      <c r="B4" s="94" t="s">
        <v>40</v>
      </c>
      <c r="C4" s="85" t="s">
        <v>41</v>
      </c>
    </row>
    <row r="5" spans="1:3" ht="16.5" x14ac:dyDescent="0.3">
      <c r="A5" s="95" t="s">
        <v>140</v>
      </c>
      <c r="B5" s="95">
        <v>1460</v>
      </c>
      <c r="C5" s="95">
        <v>2228</v>
      </c>
    </row>
    <row r="6" spans="1:3" ht="16.5" x14ac:dyDescent="0.3">
      <c r="A6" s="95" t="s">
        <v>141</v>
      </c>
      <c r="B6" s="95">
        <v>1559</v>
      </c>
      <c r="C6" s="95">
        <v>1217</v>
      </c>
    </row>
    <row r="7" spans="1:3" ht="16.5" x14ac:dyDescent="0.3">
      <c r="A7" s="95" t="s">
        <v>142</v>
      </c>
      <c r="B7" s="95">
        <v>489</v>
      </c>
      <c r="C7" s="95">
        <v>1156</v>
      </c>
    </row>
    <row r="8" spans="1:3" ht="16.5" x14ac:dyDescent="0.3">
      <c r="A8" s="95" t="s">
        <v>143</v>
      </c>
      <c r="B8" s="95">
        <v>825</v>
      </c>
      <c r="C8" s="95">
        <v>695</v>
      </c>
    </row>
    <row r="9" spans="1:3" ht="16.5" x14ac:dyDescent="0.3">
      <c r="A9" s="95" t="s">
        <v>144</v>
      </c>
      <c r="B9" s="95">
        <v>185</v>
      </c>
      <c r="C9" s="95">
        <v>596</v>
      </c>
    </row>
    <row r="10" spans="1:3" ht="16.5" x14ac:dyDescent="0.3">
      <c r="A10" s="95" t="s">
        <v>145</v>
      </c>
      <c r="B10" s="95">
        <v>1770</v>
      </c>
      <c r="C10" s="95">
        <v>494</v>
      </c>
    </row>
    <row r="11" spans="1:3" ht="16.5" x14ac:dyDescent="0.3">
      <c r="A11" s="95" t="s">
        <v>146</v>
      </c>
      <c r="B11" s="95">
        <v>298</v>
      </c>
      <c r="C11" s="95">
        <v>485</v>
      </c>
    </row>
    <row r="12" spans="1:3" ht="16.5" x14ac:dyDescent="0.3">
      <c r="A12" s="95" t="s">
        <v>147</v>
      </c>
      <c r="B12" s="95">
        <v>29</v>
      </c>
      <c r="C12" s="95">
        <v>435</v>
      </c>
    </row>
    <row r="13" spans="1:3" ht="16.5" x14ac:dyDescent="0.3">
      <c r="A13" s="95" t="s">
        <v>148</v>
      </c>
      <c r="B13" s="95">
        <v>10</v>
      </c>
      <c r="C13" s="95">
        <v>417</v>
      </c>
    </row>
    <row r="14" spans="1:3" ht="16.5" x14ac:dyDescent="0.3">
      <c r="A14" s="95" t="s">
        <v>149</v>
      </c>
      <c r="B14" s="95">
        <v>95</v>
      </c>
      <c r="C14" s="95">
        <v>373</v>
      </c>
    </row>
    <row r="15" spans="1:3" ht="16.5" x14ac:dyDescent="0.3">
      <c r="A15" s="95" t="s">
        <v>150</v>
      </c>
      <c r="B15" s="95">
        <v>22</v>
      </c>
      <c r="C15" s="95">
        <v>372</v>
      </c>
    </row>
    <row r="16" spans="1:3" ht="16.5" x14ac:dyDescent="0.3">
      <c r="A16" s="95" t="s">
        <v>151</v>
      </c>
      <c r="B16" s="95">
        <v>0</v>
      </c>
      <c r="C16" s="95">
        <v>350</v>
      </c>
    </row>
    <row r="17" spans="1:3" ht="16.5" x14ac:dyDescent="0.3">
      <c r="A17" s="95" t="s">
        <v>152</v>
      </c>
      <c r="B17" s="95">
        <v>0</v>
      </c>
      <c r="C17" s="95">
        <v>340</v>
      </c>
    </row>
    <row r="18" spans="1:3" ht="16.5" x14ac:dyDescent="0.3">
      <c r="A18" s="95" t="s">
        <v>153</v>
      </c>
      <c r="B18" s="95">
        <v>251</v>
      </c>
      <c r="C18" s="95">
        <v>332</v>
      </c>
    </row>
    <row r="19" spans="1:3" ht="16.5" x14ac:dyDescent="0.3">
      <c r="A19" s="95" t="s">
        <v>154</v>
      </c>
      <c r="B19" s="95">
        <v>187</v>
      </c>
      <c r="C19" s="95">
        <v>325</v>
      </c>
    </row>
    <row r="20" spans="1:3" ht="16.5" x14ac:dyDescent="0.3">
      <c r="A20" s="95" t="s">
        <v>155</v>
      </c>
      <c r="B20" s="95">
        <v>25</v>
      </c>
      <c r="C20" s="95">
        <v>300</v>
      </c>
    </row>
    <row r="21" spans="1:3" ht="16.5" x14ac:dyDescent="0.3">
      <c r="A21" s="95" t="s">
        <v>156</v>
      </c>
      <c r="B21" s="95">
        <v>48</v>
      </c>
      <c r="C21" s="95">
        <v>300</v>
      </c>
    </row>
    <row r="22" spans="1:3" ht="16.5" x14ac:dyDescent="0.3">
      <c r="A22" s="95" t="s">
        <v>157</v>
      </c>
      <c r="B22" s="95">
        <v>175</v>
      </c>
      <c r="C22" s="95">
        <v>273</v>
      </c>
    </row>
    <row r="23" spans="1:3" ht="16.5" x14ac:dyDescent="0.3">
      <c r="A23" s="95" t="s">
        <v>158</v>
      </c>
      <c r="B23" s="95">
        <v>47</v>
      </c>
      <c r="C23" s="95">
        <v>256</v>
      </c>
    </row>
    <row r="24" spans="1:3" ht="16.5" x14ac:dyDescent="0.3">
      <c r="A24" s="95" t="s">
        <v>159</v>
      </c>
      <c r="B24" s="95">
        <v>169</v>
      </c>
      <c r="C24" s="95">
        <v>251</v>
      </c>
    </row>
    <row r="26" spans="1:3" ht="20.100000000000001" customHeight="1" x14ac:dyDescent="0.3">
      <c r="A26" s="20" t="s">
        <v>36</v>
      </c>
      <c r="B26" s="87"/>
      <c r="C26" s="87"/>
    </row>
    <row r="27" spans="1:3" ht="16.5" x14ac:dyDescent="0.3">
      <c r="A27" s="87"/>
      <c r="B27" s="87"/>
      <c r="C27" s="87"/>
    </row>
    <row r="28" spans="1:3" ht="16.5" x14ac:dyDescent="0.3">
      <c r="A28" s="87"/>
      <c r="B28" s="87"/>
      <c r="C28" s="87"/>
    </row>
    <row r="29" spans="1:3" ht="16.5" x14ac:dyDescent="0.3">
      <c r="A29" s="87"/>
      <c r="B29" s="87"/>
      <c r="C29" s="87"/>
    </row>
    <row r="30" spans="1:3" ht="16.5" x14ac:dyDescent="0.3">
      <c r="A30" s="87"/>
      <c r="B30" s="87"/>
      <c r="C30" s="87"/>
    </row>
    <row r="31" spans="1:3" ht="16.5" x14ac:dyDescent="0.3">
      <c r="A31" s="117"/>
      <c r="B31" s="117"/>
      <c r="C31" s="117"/>
    </row>
    <row r="32" spans="1:3" ht="16.5" x14ac:dyDescent="0.3">
      <c r="A32" s="117"/>
      <c r="B32" s="117"/>
      <c r="C32" s="117"/>
    </row>
    <row r="33" spans="1:3" ht="16.5" x14ac:dyDescent="0.3">
      <c r="A33" s="117"/>
      <c r="B33" s="117"/>
      <c r="C33" s="117"/>
    </row>
    <row r="34" spans="1:3" ht="16.5" x14ac:dyDescent="0.3">
      <c r="A34" s="117"/>
      <c r="B34" s="117"/>
      <c r="C34" s="117"/>
    </row>
    <row r="35" spans="1:3" ht="16.5" x14ac:dyDescent="0.3">
      <c r="A35" s="117"/>
      <c r="B35" s="117"/>
      <c r="C35" s="117"/>
    </row>
    <row r="36" spans="1:3" ht="16.5" x14ac:dyDescent="0.3">
      <c r="A36" s="117"/>
      <c r="B36" s="117"/>
      <c r="C36" s="117"/>
    </row>
    <row r="37" spans="1:3" ht="16.5" x14ac:dyDescent="0.3">
      <c r="A37" s="117"/>
      <c r="B37" s="117"/>
      <c r="C37" s="117"/>
    </row>
    <row r="38" spans="1:3" ht="16.5" x14ac:dyDescent="0.3">
      <c r="A38" s="117"/>
      <c r="B38" s="117"/>
      <c r="C38" s="117"/>
    </row>
  </sheetData>
  <sortState xmlns:xlrd2="http://schemas.microsoft.com/office/spreadsheetml/2017/richdata2" ref="A5:C24">
    <sortCondition descending="1" ref="C5:C24"/>
  </sortState>
  <mergeCells count="1">
    <mergeCell ref="A31:C38"/>
  </mergeCells>
  <hyperlinks>
    <hyperlink ref="A26" location="Contents!A1" display="Back to Contents"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B050"/>
  </sheetPr>
  <dimension ref="A1:G57"/>
  <sheetViews>
    <sheetView showGridLines="0" workbookViewId="0">
      <selection activeCell="F4" sqref="F4:G4"/>
    </sheetView>
  </sheetViews>
  <sheetFormatPr defaultColWidth="8.85546875" defaultRowHeight="16.5" x14ac:dyDescent="0.3"/>
  <cols>
    <col min="1" max="1" width="53.42578125" style="7" customWidth="1"/>
    <col min="2" max="2" width="12.28515625" style="38" customWidth="1"/>
    <col min="3" max="3" width="11.7109375" style="7" customWidth="1"/>
    <col min="4" max="4" width="12.42578125" style="7" bestFit="1" customWidth="1"/>
    <col min="5" max="5" width="12.42578125" style="7" customWidth="1"/>
    <col min="6" max="6" width="6" style="7" customWidth="1"/>
    <col min="7" max="7" width="3.7109375" style="7" bestFit="1" customWidth="1"/>
    <col min="8" max="8" width="56.28515625" style="7" bestFit="1" customWidth="1"/>
    <col min="9" max="16384" width="8.85546875" style="7"/>
  </cols>
  <sheetData>
    <row r="1" spans="1:7" ht="20.25" x14ac:dyDescent="0.35">
      <c r="A1" s="66" t="s">
        <v>15</v>
      </c>
      <c r="B1" s="13"/>
      <c r="C1" s="13"/>
      <c r="D1" s="13"/>
      <c r="E1" s="16"/>
      <c r="F1" s="16"/>
      <c r="G1" s="16"/>
    </row>
    <row r="2" spans="1:7" x14ac:dyDescent="0.3">
      <c r="A2" s="14" t="s">
        <v>1</v>
      </c>
      <c r="B2" s="31"/>
      <c r="C2" s="15"/>
      <c r="D2" s="13"/>
      <c r="E2" s="16"/>
      <c r="F2" s="16"/>
      <c r="G2" s="16"/>
    </row>
    <row r="3" spans="1:7" x14ac:dyDescent="0.3">
      <c r="A3" s="16"/>
      <c r="B3" s="32"/>
      <c r="C3" s="23"/>
      <c r="D3" s="23"/>
      <c r="E3" s="23"/>
      <c r="F3" s="16"/>
      <c r="G3" s="16"/>
    </row>
    <row r="4" spans="1:7" ht="30.75" customHeight="1" x14ac:dyDescent="0.3">
      <c r="A4" s="67" t="s">
        <v>160</v>
      </c>
      <c r="B4" s="60" t="s">
        <v>42</v>
      </c>
      <c r="C4" s="60" t="s">
        <v>43</v>
      </c>
      <c r="D4" s="60" t="s">
        <v>161</v>
      </c>
      <c r="E4" s="60" t="s">
        <v>162</v>
      </c>
      <c r="F4" s="118" t="s">
        <v>163</v>
      </c>
      <c r="G4" s="118"/>
    </row>
    <row r="5" spans="1:7" x14ac:dyDescent="0.3">
      <c r="A5" s="89" t="s">
        <v>164</v>
      </c>
      <c r="B5" s="17">
        <v>26002</v>
      </c>
      <c r="C5" s="70">
        <v>27354</v>
      </c>
      <c r="D5" s="16">
        <v>1</v>
      </c>
      <c r="E5" s="68">
        <v>1</v>
      </c>
      <c r="F5" s="33">
        <f t="shared" ref="F5:F36" si="0">D5-E5</f>
        <v>0</v>
      </c>
      <c r="G5" s="16"/>
    </row>
    <row r="6" spans="1:7" x14ac:dyDescent="0.3">
      <c r="A6" s="88" t="s">
        <v>165</v>
      </c>
      <c r="B6" s="17">
        <v>23637</v>
      </c>
      <c r="C6" s="70">
        <v>27025</v>
      </c>
      <c r="D6" s="16">
        <v>2</v>
      </c>
      <c r="E6" s="68">
        <v>2</v>
      </c>
      <c r="F6" s="33">
        <f t="shared" si="0"/>
        <v>0</v>
      </c>
      <c r="G6" s="16"/>
    </row>
    <row r="7" spans="1:7" ht="16.899999999999999" customHeight="1" x14ac:dyDescent="0.3">
      <c r="A7" s="88" t="s">
        <v>166</v>
      </c>
      <c r="B7" s="17">
        <v>5937</v>
      </c>
      <c r="C7" s="70">
        <v>20136</v>
      </c>
      <c r="D7" s="16">
        <v>5</v>
      </c>
      <c r="E7" s="68">
        <v>3</v>
      </c>
      <c r="F7" s="33">
        <f t="shared" si="0"/>
        <v>2</v>
      </c>
      <c r="G7" s="16"/>
    </row>
    <row r="8" spans="1:7" x14ac:dyDescent="0.3">
      <c r="A8" s="88" t="s">
        <v>167</v>
      </c>
      <c r="B8" s="17">
        <v>13307</v>
      </c>
      <c r="C8" s="70">
        <v>14127</v>
      </c>
      <c r="D8" s="16">
        <v>3</v>
      </c>
      <c r="E8" s="68">
        <v>4</v>
      </c>
      <c r="F8" s="33">
        <f t="shared" si="0"/>
        <v>-1</v>
      </c>
      <c r="G8" s="16"/>
    </row>
    <row r="9" spans="1:7" x14ac:dyDescent="0.3">
      <c r="A9" s="88" t="s">
        <v>168</v>
      </c>
      <c r="B9" s="17">
        <v>3444</v>
      </c>
      <c r="C9" s="70">
        <v>6039</v>
      </c>
      <c r="D9" s="16">
        <v>10</v>
      </c>
      <c r="E9" s="68">
        <v>5</v>
      </c>
      <c r="F9" s="33">
        <f t="shared" si="0"/>
        <v>5</v>
      </c>
      <c r="G9" s="16"/>
    </row>
    <row r="10" spans="1:7" x14ac:dyDescent="0.3">
      <c r="A10" s="88" t="s">
        <v>169</v>
      </c>
      <c r="B10" s="17">
        <v>6083</v>
      </c>
      <c r="C10" s="70">
        <v>3678</v>
      </c>
      <c r="D10" s="16">
        <v>4</v>
      </c>
      <c r="E10" s="68">
        <v>6</v>
      </c>
      <c r="F10" s="33">
        <f t="shared" si="0"/>
        <v>-2</v>
      </c>
      <c r="G10" s="16"/>
    </row>
    <row r="11" spans="1:7" x14ac:dyDescent="0.3">
      <c r="A11" s="88" t="s">
        <v>170</v>
      </c>
      <c r="B11" s="17">
        <v>3748</v>
      </c>
      <c r="C11" s="70">
        <v>3400</v>
      </c>
      <c r="D11" s="16">
        <v>9</v>
      </c>
      <c r="E11" s="68">
        <v>7</v>
      </c>
      <c r="F11" s="33">
        <f t="shared" si="0"/>
        <v>2</v>
      </c>
      <c r="G11" s="16"/>
    </row>
    <row r="12" spans="1:7" x14ac:dyDescent="0.3">
      <c r="A12" s="88" t="s">
        <v>171</v>
      </c>
      <c r="B12" s="17">
        <v>2514</v>
      </c>
      <c r="C12" s="70">
        <v>3315</v>
      </c>
      <c r="D12" s="16">
        <v>11</v>
      </c>
      <c r="E12" s="68">
        <v>8</v>
      </c>
      <c r="F12" s="33">
        <f t="shared" si="0"/>
        <v>3</v>
      </c>
      <c r="G12" s="16"/>
    </row>
    <row r="13" spans="1:7" x14ac:dyDescent="0.3">
      <c r="A13" s="88" t="s">
        <v>172</v>
      </c>
      <c r="B13" s="17">
        <v>5876</v>
      </c>
      <c r="C13" s="70">
        <v>3139</v>
      </c>
      <c r="D13" s="16">
        <v>6</v>
      </c>
      <c r="E13" s="68">
        <v>9</v>
      </c>
      <c r="F13" s="33">
        <f t="shared" si="0"/>
        <v>-3</v>
      </c>
      <c r="G13" s="16"/>
    </row>
    <row r="14" spans="1:7" x14ac:dyDescent="0.3">
      <c r="A14" s="90" t="s">
        <v>173</v>
      </c>
      <c r="B14" s="34">
        <v>1140</v>
      </c>
      <c r="C14" s="71">
        <v>2630</v>
      </c>
      <c r="D14" s="35">
        <v>16</v>
      </c>
      <c r="E14" s="69">
        <v>10</v>
      </c>
      <c r="F14" s="100">
        <f t="shared" si="0"/>
        <v>6</v>
      </c>
      <c r="G14" s="35"/>
    </row>
    <row r="15" spans="1:7" x14ac:dyDescent="0.3">
      <c r="A15" s="89" t="s">
        <v>174</v>
      </c>
      <c r="B15" s="17">
        <v>4890</v>
      </c>
      <c r="C15" s="70">
        <v>2414</v>
      </c>
      <c r="D15" s="16">
        <v>8</v>
      </c>
      <c r="E15" s="68">
        <v>11</v>
      </c>
      <c r="F15" s="33">
        <f t="shared" si="0"/>
        <v>-3</v>
      </c>
      <c r="G15" s="16"/>
    </row>
    <row r="16" spans="1:7" x14ac:dyDescent="0.3">
      <c r="A16" s="88" t="s">
        <v>175</v>
      </c>
      <c r="B16" s="17">
        <v>5311</v>
      </c>
      <c r="C16" s="70">
        <v>2296</v>
      </c>
      <c r="D16" s="16">
        <v>7</v>
      </c>
      <c r="E16" s="68">
        <v>12</v>
      </c>
      <c r="F16" s="33">
        <f t="shared" si="0"/>
        <v>-5</v>
      </c>
      <c r="G16" s="16"/>
    </row>
    <row r="17" spans="1:7" x14ac:dyDescent="0.3">
      <c r="A17" s="88" t="s">
        <v>176</v>
      </c>
      <c r="B17" s="17">
        <v>967</v>
      </c>
      <c r="C17" s="70">
        <v>2069</v>
      </c>
      <c r="D17" s="16">
        <v>19</v>
      </c>
      <c r="E17" s="68">
        <v>13</v>
      </c>
      <c r="F17" s="33">
        <f t="shared" si="0"/>
        <v>6</v>
      </c>
      <c r="G17" s="16"/>
    </row>
    <row r="18" spans="1:7" x14ac:dyDescent="0.3">
      <c r="A18" s="88" t="s">
        <v>177</v>
      </c>
      <c r="B18" s="17">
        <v>1478</v>
      </c>
      <c r="C18" s="70">
        <v>2014</v>
      </c>
      <c r="D18" s="16">
        <v>14</v>
      </c>
      <c r="E18" s="68">
        <v>14</v>
      </c>
      <c r="F18" s="33">
        <f t="shared" si="0"/>
        <v>0</v>
      </c>
      <c r="G18" s="16"/>
    </row>
    <row r="19" spans="1:7" x14ac:dyDescent="0.3">
      <c r="A19" s="88" t="s">
        <v>178</v>
      </c>
      <c r="B19" s="17">
        <v>2312</v>
      </c>
      <c r="C19" s="70">
        <v>1417</v>
      </c>
      <c r="D19" s="16">
        <v>12</v>
      </c>
      <c r="E19" s="68">
        <v>15</v>
      </c>
      <c r="F19" s="33">
        <f t="shared" si="0"/>
        <v>-3</v>
      </c>
      <c r="G19" s="16"/>
    </row>
    <row r="20" spans="1:7" x14ac:dyDescent="0.3">
      <c r="A20" s="88" t="s">
        <v>179</v>
      </c>
      <c r="B20" s="17">
        <v>1072</v>
      </c>
      <c r="C20" s="70">
        <v>1374</v>
      </c>
      <c r="D20" s="16">
        <v>18</v>
      </c>
      <c r="E20" s="68">
        <v>16</v>
      </c>
      <c r="F20" s="33">
        <f t="shared" si="0"/>
        <v>2</v>
      </c>
      <c r="G20" s="16"/>
    </row>
    <row r="21" spans="1:7" x14ac:dyDescent="0.3">
      <c r="A21" s="88" t="s">
        <v>180</v>
      </c>
      <c r="B21" s="17">
        <v>289</v>
      </c>
      <c r="C21" s="70">
        <v>1279</v>
      </c>
      <c r="D21" s="16">
        <v>41</v>
      </c>
      <c r="E21" s="68">
        <v>17</v>
      </c>
      <c r="F21" s="33">
        <f t="shared" si="0"/>
        <v>24</v>
      </c>
      <c r="G21" s="16"/>
    </row>
    <row r="22" spans="1:7" x14ac:dyDescent="0.3">
      <c r="A22" s="88" t="s">
        <v>181</v>
      </c>
      <c r="B22" s="17">
        <v>956</v>
      </c>
      <c r="C22" s="70">
        <v>1236</v>
      </c>
      <c r="D22" s="16">
        <v>20</v>
      </c>
      <c r="E22" s="68">
        <v>18</v>
      </c>
      <c r="F22" s="33">
        <f t="shared" si="0"/>
        <v>2</v>
      </c>
      <c r="G22" s="16"/>
    </row>
    <row r="23" spans="1:7" x14ac:dyDescent="0.3">
      <c r="A23" s="88" t="s">
        <v>182</v>
      </c>
      <c r="B23" s="17">
        <v>1161</v>
      </c>
      <c r="C23" s="70">
        <v>932</v>
      </c>
      <c r="D23" s="16">
        <v>15</v>
      </c>
      <c r="E23" s="68">
        <v>19</v>
      </c>
      <c r="F23" s="33">
        <f t="shared" si="0"/>
        <v>-4</v>
      </c>
      <c r="G23" s="16"/>
    </row>
    <row r="24" spans="1:7" x14ac:dyDescent="0.3">
      <c r="A24" s="90" t="s">
        <v>183</v>
      </c>
      <c r="B24" s="34">
        <v>1115</v>
      </c>
      <c r="C24" s="71">
        <v>920</v>
      </c>
      <c r="D24" s="35">
        <v>17</v>
      </c>
      <c r="E24" s="69">
        <v>20</v>
      </c>
      <c r="F24" s="100">
        <f t="shared" si="0"/>
        <v>-3</v>
      </c>
      <c r="G24" s="35"/>
    </row>
    <row r="25" spans="1:7" x14ac:dyDescent="0.3">
      <c r="A25" s="89" t="s">
        <v>184</v>
      </c>
      <c r="B25" s="17">
        <v>1637</v>
      </c>
      <c r="C25" s="70">
        <v>909</v>
      </c>
      <c r="D25" s="16">
        <v>13</v>
      </c>
      <c r="E25" s="68">
        <v>21</v>
      </c>
      <c r="F25" s="33">
        <f t="shared" si="0"/>
        <v>-8</v>
      </c>
      <c r="G25" s="16"/>
    </row>
    <row r="26" spans="1:7" x14ac:dyDescent="0.3">
      <c r="A26" s="88" t="s">
        <v>185</v>
      </c>
      <c r="B26" s="17">
        <v>464</v>
      </c>
      <c r="C26" s="70">
        <v>875</v>
      </c>
      <c r="D26" s="16">
        <v>31</v>
      </c>
      <c r="E26" s="68">
        <v>22</v>
      </c>
      <c r="F26" s="33">
        <f t="shared" si="0"/>
        <v>9</v>
      </c>
      <c r="G26" s="16"/>
    </row>
    <row r="27" spans="1:7" x14ac:dyDescent="0.3">
      <c r="A27" s="88" t="s">
        <v>186</v>
      </c>
      <c r="B27" s="17">
        <v>900</v>
      </c>
      <c r="C27" s="70">
        <v>815</v>
      </c>
      <c r="D27" s="16">
        <v>21</v>
      </c>
      <c r="E27" s="68">
        <v>23</v>
      </c>
      <c r="F27" s="33">
        <f t="shared" si="0"/>
        <v>-2</v>
      </c>
      <c r="G27" s="16"/>
    </row>
    <row r="28" spans="1:7" x14ac:dyDescent="0.3">
      <c r="A28" s="88" t="s">
        <v>187</v>
      </c>
      <c r="B28" s="17">
        <v>462</v>
      </c>
      <c r="C28" s="70">
        <v>609</v>
      </c>
      <c r="D28" s="16">
        <v>32</v>
      </c>
      <c r="E28" s="68">
        <v>24</v>
      </c>
      <c r="F28" s="33">
        <f t="shared" si="0"/>
        <v>8</v>
      </c>
      <c r="G28" s="16"/>
    </row>
    <row r="29" spans="1:7" x14ac:dyDescent="0.3">
      <c r="A29" s="88" t="s">
        <v>188</v>
      </c>
      <c r="B29" s="17">
        <v>850</v>
      </c>
      <c r="C29" s="70">
        <v>606</v>
      </c>
      <c r="D29" s="16">
        <v>22</v>
      </c>
      <c r="E29" s="68">
        <v>25</v>
      </c>
      <c r="F29" s="33">
        <f t="shared" si="0"/>
        <v>-3</v>
      </c>
      <c r="G29" s="16"/>
    </row>
    <row r="30" spans="1:7" x14ac:dyDescent="0.3">
      <c r="A30" s="88" t="s">
        <v>189</v>
      </c>
      <c r="B30" s="17">
        <v>301</v>
      </c>
      <c r="C30" s="70">
        <v>548</v>
      </c>
      <c r="D30" s="16">
        <v>39</v>
      </c>
      <c r="E30" s="68">
        <v>26</v>
      </c>
      <c r="F30" s="33">
        <f t="shared" si="0"/>
        <v>13</v>
      </c>
      <c r="G30" s="16"/>
    </row>
    <row r="31" spans="1:7" x14ac:dyDescent="0.3">
      <c r="A31" s="88" t="s">
        <v>190</v>
      </c>
      <c r="B31" s="17">
        <v>406</v>
      </c>
      <c r="C31" s="70">
        <v>520</v>
      </c>
      <c r="D31" s="16">
        <v>33</v>
      </c>
      <c r="E31" s="68">
        <v>27</v>
      </c>
      <c r="F31" s="33">
        <f t="shared" si="0"/>
        <v>6</v>
      </c>
      <c r="G31" s="16"/>
    </row>
    <row r="32" spans="1:7" x14ac:dyDescent="0.3">
      <c r="A32" s="88" t="s">
        <v>191</v>
      </c>
      <c r="B32" s="17">
        <v>742</v>
      </c>
      <c r="C32" s="70">
        <v>486</v>
      </c>
      <c r="D32" s="16">
        <v>24</v>
      </c>
      <c r="E32" s="68">
        <v>28</v>
      </c>
      <c r="F32" s="33">
        <f t="shared" si="0"/>
        <v>-4</v>
      </c>
      <c r="G32" s="16"/>
    </row>
    <row r="33" spans="1:7" x14ac:dyDescent="0.3">
      <c r="A33" s="88" t="s">
        <v>192</v>
      </c>
      <c r="B33" s="17">
        <v>685</v>
      </c>
      <c r="C33" s="70">
        <v>465</v>
      </c>
      <c r="D33" s="16">
        <v>25</v>
      </c>
      <c r="E33" s="68">
        <v>29</v>
      </c>
      <c r="F33" s="33">
        <f t="shared" si="0"/>
        <v>-4</v>
      </c>
      <c r="G33" s="16"/>
    </row>
    <row r="34" spans="1:7" x14ac:dyDescent="0.3">
      <c r="A34" s="90" t="s">
        <v>193</v>
      </c>
      <c r="B34" s="34">
        <v>387</v>
      </c>
      <c r="C34" s="71">
        <v>460</v>
      </c>
      <c r="D34" s="35">
        <v>34</v>
      </c>
      <c r="E34" s="69">
        <v>30</v>
      </c>
      <c r="F34" s="100">
        <f t="shared" si="0"/>
        <v>4</v>
      </c>
      <c r="G34" s="35"/>
    </row>
    <row r="35" spans="1:7" x14ac:dyDescent="0.3">
      <c r="A35" s="89" t="s">
        <v>194</v>
      </c>
      <c r="B35" s="17">
        <v>283</v>
      </c>
      <c r="C35" s="70">
        <v>427</v>
      </c>
      <c r="D35" s="16">
        <v>43</v>
      </c>
      <c r="E35" s="68">
        <v>31</v>
      </c>
      <c r="F35" s="33">
        <f t="shared" si="0"/>
        <v>12</v>
      </c>
      <c r="G35" s="16"/>
    </row>
    <row r="36" spans="1:7" x14ac:dyDescent="0.3">
      <c r="A36" s="88" t="s">
        <v>195</v>
      </c>
      <c r="B36" s="17">
        <v>149</v>
      </c>
      <c r="C36" s="70">
        <v>379</v>
      </c>
      <c r="D36" s="16">
        <v>52</v>
      </c>
      <c r="E36" s="68">
        <v>32</v>
      </c>
      <c r="F36" s="33">
        <f t="shared" si="0"/>
        <v>20</v>
      </c>
      <c r="G36" s="16"/>
    </row>
    <row r="37" spans="1:7" x14ac:dyDescent="0.3">
      <c r="A37" s="88" t="s">
        <v>196</v>
      </c>
      <c r="B37" s="17">
        <v>471</v>
      </c>
      <c r="C37" s="70">
        <v>378</v>
      </c>
      <c r="D37" s="16">
        <v>30</v>
      </c>
      <c r="E37" s="68">
        <v>33</v>
      </c>
      <c r="F37" s="33">
        <f t="shared" ref="F37:F54" si="1">D37-E37</f>
        <v>-3</v>
      </c>
      <c r="G37" s="16"/>
    </row>
    <row r="38" spans="1:7" x14ac:dyDescent="0.3">
      <c r="A38" s="88" t="s">
        <v>197</v>
      </c>
      <c r="B38" s="17">
        <v>170</v>
      </c>
      <c r="C38" s="70">
        <v>373</v>
      </c>
      <c r="D38" s="16">
        <v>49</v>
      </c>
      <c r="E38" s="68">
        <v>34</v>
      </c>
      <c r="F38" s="33">
        <f t="shared" si="1"/>
        <v>15</v>
      </c>
      <c r="G38" s="16"/>
    </row>
    <row r="39" spans="1:7" x14ac:dyDescent="0.3">
      <c r="A39" s="88" t="s">
        <v>198</v>
      </c>
      <c r="B39" s="17">
        <v>500</v>
      </c>
      <c r="C39" s="70">
        <v>368</v>
      </c>
      <c r="D39" s="16">
        <v>29</v>
      </c>
      <c r="E39" s="68">
        <v>35</v>
      </c>
      <c r="F39" s="33">
        <f t="shared" si="1"/>
        <v>-6</v>
      </c>
      <c r="G39" s="16"/>
    </row>
    <row r="40" spans="1:7" x14ac:dyDescent="0.3">
      <c r="A40" s="88" t="s">
        <v>199</v>
      </c>
      <c r="B40" s="17">
        <v>542</v>
      </c>
      <c r="C40" s="70">
        <v>349</v>
      </c>
      <c r="D40" s="16">
        <v>27</v>
      </c>
      <c r="E40" s="68">
        <v>36</v>
      </c>
      <c r="F40" s="33">
        <f t="shared" si="1"/>
        <v>-9</v>
      </c>
      <c r="G40" s="16"/>
    </row>
    <row r="41" spans="1:7" x14ac:dyDescent="0.3">
      <c r="A41" s="88" t="s">
        <v>200</v>
      </c>
      <c r="B41" s="17">
        <v>289</v>
      </c>
      <c r="C41" s="70">
        <v>347</v>
      </c>
      <c r="D41" s="16">
        <v>40</v>
      </c>
      <c r="E41" s="68">
        <v>37</v>
      </c>
      <c r="F41" s="33">
        <f t="shared" si="1"/>
        <v>3</v>
      </c>
      <c r="G41" s="16"/>
    </row>
    <row r="42" spans="1:7" x14ac:dyDescent="0.3">
      <c r="A42" s="88" t="s">
        <v>201</v>
      </c>
      <c r="B42" s="17">
        <v>275</v>
      </c>
      <c r="C42" s="70">
        <v>295</v>
      </c>
      <c r="D42" s="16">
        <v>44</v>
      </c>
      <c r="E42" s="68">
        <v>38</v>
      </c>
      <c r="F42" s="33">
        <f t="shared" si="1"/>
        <v>6</v>
      </c>
      <c r="G42" s="16"/>
    </row>
    <row r="43" spans="1:7" x14ac:dyDescent="0.3">
      <c r="A43" s="88" t="s">
        <v>202</v>
      </c>
      <c r="B43" s="17">
        <v>307</v>
      </c>
      <c r="C43" s="70">
        <v>292</v>
      </c>
      <c r="D43" s="16">
        <v>38</v>
      </c>
      <c r="E43" s="68">
        <v>39</v>
      </c>
      <c r="F43" s="33">
        <f t="shared" si="1"/>
        <v>-1</v>
      </c>
      <c r="G43" s="16"/>
    </row>
    <row r="44" spans="1:7" x14ac:dyDescent="0.3">
      <c r="A44" s="90" t="s">
        <v>203</v>
      </c>
      <c r="B44" s="34">
        <v>147</v>
      </c>
      <c r="C44" s="71">
        <v>281</v>
      </c>
      <c r="D44" s="35">
        <v>53</v>
      </c>
      <c r="E44" s="69">
        <v>40</v>
      </c>
      <c r="F44" s="100">
        <f t="shared" si="1"/>
        <v>13</v>
      </c>
      <c r="G44" s="35"/>
    </row>
    <row r="45" spans="1:7" x14ac:dyDescent="0.3">
      <c r="A45" s="89" t="s">
        <v>204</v>
      </c>
      <c r="B45" s="17">
        <v>285</v>
      </c>
      <c r="C45" s="70">
        <v>275</v>
      </c>
      <c r="D45" s="16">
        <v>42</v>
      </c>
      <c r="E45" s="68">
        <v>41</v>
      </c>
      <c r="F45" s="33">
        <f t="shared" si="1"/>
        <v>1</v>
      </c>
      <c r="G45" s="16"/>
    </row>
    <row r="46" spans="1:7" x14ac:dyDescent="0.3">
      <c r="A46" s="88" t="s">
        <v>205</v>
      </c>
      <c r="B46" s="17">
        <v>344</v>
      </c>
      <c r="C46" s="70">
        <v>264</v>
      </c>
      <c r="D46" s="16">
        <v>35</v>
      </c>
      <c r="E46" s="68">
        <v>42</v>
      </c>
      <c r="F46" s="33">
        <f t="shared" si="1"/>
        <v>-7</v>
      </c>
      <c r="G46" s="16"/>
    </row>
    <row r="47" spans="1:7" x14ac:dyDescent="0.3">
      <c r="A47" s="88" t="s">
        <v>206</v>
      </c>
      <c r="B47" s="17">
        <v>327</v>
      </c>
      <c r="C47" s="70">
        <v>249</v>
      </c>
      <c r="D47" s="16">
        <v>36</v>
      </c>
      <c r="E47" s="68">
        <v>43</v>
      </c>
      <c r="F47" s="33">
        <f t="shared" si="1"/>
        <v>-7</v>
      </c>
      <c r="G47" s="16"/>
    </row>
    <row r="48" spans="1:7" x14ac:dyDescent="0.3">
      <c r="A48" s="88" t="s">
        <v>207</v>
      </c>
      <c r="B48" s="17">
        <v>273</v>
      </c>
      <c r="C48" s="70">
        <v>229</v>
      </c>
      <c r="D48" s="16">
        <v>45</v>
      </c>
      <c r="E48" s="68">
        <v>44</v>
      </c>
      <c r="F48" s="33">
        <f t="shared" si="1"/>
        <v>1</v>
      </c>
      <c r="G48" s="16"/>
    </row>
    <row r="49" spans="1:7" x14ac:dyDescent="0.3">
      <c r="A49" s="88" t="s">
        <v>208</v>
      </c>
      <c r="B49" s="17">
        <v>531</v>
      </c>
      <c r="C49" s="70">
        <v>224</v>
      </c>
      <c r="D49" s="16">
        <v>28</v>
      </c>
      <c r="E49" s="68">
        <v>45</v>
      </c>
      <c r="F49" s="33">
        <f t="shared" si="1"/>
        <v>-17</v>
      </c>
      <c r="G49" s="16"/>
    </row>
    <row r="50" spans="1:7" x14ac:dyDescent="0.3">
      <c r="A50" s="88" t="s">
        <v>209</v>
      </c>
      <c r="B50" s="17">
        <v>153</v>
      </c>
      <c r="C50" s="70">
        <v>201</v>
      </c>
      <c r="D50" s="16">
        <v>50</v>
      </c>
      <c r="E50" s="68">
        <v>46</v>
      </c>
      <c r="F50" s="33">
        <f t="shared" si="1"/>
        <v>4</v>
      </c>
      <c r="G50" s="16"/>
    </row>
    <row r="51" spans="1:7" x14ac:dyDescent="0.3">
      <c r="A51" s="88" t="s">
        <v>210</v>
      </c>
      <c r="B51" s="17">
        <v>135</v>
      </c>
      <c r="C51" s="70">
        <v>199</v>
      </c>
      <c r="D51" s="16">
        <v>54</v>
      </c>
      <c r="E51" s="68">
        <v>47</v>
      </c>
      <c r="F51" s="33">
        <f t="shared" si="1"/>
        <v>7</v>
      </c>
      <c r="G51" s="16"/>
    </row>
    <row r="52" spans="1:7" x14ac:dyDescent="0.3">
      <c r="A52" s="88" t="s">
        <v>211</v>
      </c>
      <c r="B52" s="17">
        <v>69</v>
      </c>
      <c r="C52" s="70">
        <v>186</v>
      </c>
      <c r="D52" s="16">
        <v>63</v>
      </c>
      <c r="E52" s="68">
        <v>48</v>
      </c>
      <c r="F52" s="33">
        <f t="shared" si="1"/>
        <v>15</v>
      </c>
      <c r="G52" s="16"/>
    </row>
    <row r="53" spans="1:7" x14ac:dyDescent="0.3">
      <c r="A53" s="91" t="s">
        <v>212</v>
      </c>
      <c r="B53" s="18">
        <v>225</v>
      </c>
      <c r="C53" s="72">
        <v>179</v>
      </c>
      <c r="D53" s="16">
        <v>47</v>
      </c>
      <c r="E53" s="68">
        <v>49</v>
      </c>
      <c r="F53" s="33">
        <f t="shared" si="1"/>
        <v>-2</v>
      </c>
      <c r="G53" s="16"/>
    </row>
    <row r="54" spans="1:7" x14ac:dyDescent="0.3">
      <c r="A54" s="92" t="s">
        <v>213</v>
      </c>
      <c r="B54" s="34">
        <v>116</v>
      </c>
      <c r="C54" s="71">
        <v>164</v>
      </c>
      <c r="D54" s="35">
        <v>58</v>
      </c>
      <c r="E54" s="69">
        <v>50</v>
      </c>
      <c r="F54" s="100">
        <f t="shared" si="1"/>
        <v>8</v>
      </c>
      <c r="G54" s="35"/>
    </row>
    <row r="55" spans="1:7" ht="17.25" x14ac:dyDescent="0.3">
      <c r="A55" s="20"/>
      <c r="B55" s="32"/>
      <c r="C55" s="36"/>
      <c r="D55" s="37"/>
      <c r="E55" s="37"/>
      <c r="F55" s="37"/>
      <c r="G55" s="37"/>
    </row>
    <row r="56" spans="1:7" ht="17.25" x14ac:dyDescent="0.3">
      <c r="A56" s="20" t="s">
        <v>36</v>
      </c>
      <c r="B56" s="32"/>
      <c r="C56" s="36"/>
      <c r="D56" s="37"/>
      <c r="E56" s="37"/>
      <c r="F56" s="37"/>
      <c r="G56" s="37"/>
    </row>
    <row r="57" spans="1:7" x14ac:dyDescent="0.3">
      <c r="A57" s="37"/>
      <c r="B57" s="32"/>
      <c r="C57" s="36"/>
      <c r="D57" s="37"/>
      <c r="E57" s="37"/>
      <c r="F57" s="37"/>
      <c r="G57" s="37"/>
    </row>
  </sheetData>
  <mergeCells count="1">
    <mergeCell ref="F4:G4"/>
  </mergeCells>
  <conditionalFormatting sqref="F5:F54">
    <cfRule type="iconSet" priority="1">
      <iconSet iconSet="3Arrows" showValue="0">
        <cfvo type="percent" val="0"/>
        <cfvo type="num" val="0"/>
        <cfvo type="num" val="0" gte="0"/>
      </iconSet>
    </cfRule>
  </conditionalFormatting>
  <conditionalFormatting sqref="F55:F57">
    <cfRule type="expression" priority="3">
      <formula>"&gt;0"</formula>
    </cfRule>
    <cfRule type="iconSet" priority="4">
      <iconSet iconSet="3Arrows" showValue="0">
        <cfvo type="percent" val="0"/>
        <cfvo type="percent" val="33"/>
        <cfvo type="percent" val="67"/>
      </iconSet>
    </cfRule>
  </conditionalFormatting>
  <hyperlinks>
    <hyperlink ref="A56" location="Contents!A1" display="Back to Contents" xr:uid="{00000000-0004-0000-0700-000000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 id="{7F0DF1FC-0950-46D2-86B3-2CF59E7AD671}">
            <x14:iconSet iconSet="3Triangles">
              <x14:cfvo type="percent">
                <xm:f>0</xm:f>
              </x14:cfvo>
              <x14:cfvo type="num">
                <xm:f>0</xm:f>
              </x14:cfvo>
              <x14:cfvo type="num">
                <xm:f>1</xm:f>
              </x14:cfvo>
            </x14:iconSet>
          </x14:cfRule>
          <xm:sqref>F5:F54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B050"/>
  </sheetPr>
  <dimension ref="A1:I27"/>
  <sheetViews>
    <sheetView showGridLines="0" workbookViewId="0">
      <selection activeCell="C26" sqref="C26"/>
    </sheetView>
  </sheetViews>
  <sheetFormatPr defaultColWidth="8.85546875" defaultRowHeight="16.149999999999999" customHeight="1" x14ac:dyDescent="0.3"/>
  <cols>
    <col min="1" max="1" width="9.28515625" style="7" customWidth="1"/>
    <col min="2" max="2" width="7.85546875" style="7" customWidth="1"/>
    <col min="3" max="3" width="8.85546875" style="7" bestFit="1" customWidth="1"/>
    <col min="4" max="5" width="13.7109375" style="7" customWidth="1"/>
    <col min="6" max="16384" width="8.85546875" style="7"/>
  </cols>
  <sheetData>
    <row r="1" spans="1:9" ht="20.25" x14ac:dyDescent="0.35">
      <c r="A1" s="57" t="s">
        <v>17</v>
      </c>
      <c r="B1" s="22"/>
      <c r="C1" s="22"/>
      <c r="D1" s="23"/>
      <c r="E1" s="23"/>
      <c r="F1" s="87"/>
      <c r="G1" s="87"/>
      <c r="H1" s="87"/>
      <c r="I1" s="87"/>
    </row>
    <row r="2" spans="1:9" ht="16.149999999999999" customHeight="1" x14ac:dyDescent="0.3">
      <c r="A2" s="3" t="s">
        <v>1</v>
      </c>
      <c r="B2" s="87"/>
      <c r="C2" s="87"/>
      <c r="D2" s="23"/>
      <c r="E2" s="23"/>
      <c r="F2" s="87"/>
      <c r="G2" s="87"/>
      <c r="H2" s="87"/>
      <c r="I2" s="87"/>
    </row>
    <row r="3" spans="1:9" ht="16.149999999999999" customHeight="1" x14ac:dyDescent="0.3">
      <c r="A3" s="23"/>
      <c r="B3" s="23"/>
      <c r="C3" s="23"/>
      <c r="D3" s="23"/>
      <c r="E3" s="23"/>
      <c r="F3" s="87"/>
      <c r="G3" s="87"/>
      <c r="H3" s="87"/>
      <c r="I3" s="87"/>
    </row>
    <row r="4" spans="1:9" ht="26.45" customHeight="1" x14ac:dyDescent="0.3">
      <c r="A4" s="59" t="s">
        <v>214</v>
      </c>
      <c r="B4" s="59" t="s">
        <v>215</v>
      </c>
      <c r="C4" s="74" t="s">
        <v>216</v>
      </c>
      <c r="D4" s="94" t="s">
        <v>217</v>
      </c>
      <c r="E4" s="87"/>
      <c r="F4" s="87"/>
      <c r="G4" s="87"/>
      <c r="H4" s="87"/>
      <c r="I4" s="87"/>
    </row>
    <row r="5" spans="1:9" ht="16.149999999999999" customHeight="1" x14ac:dyDescent="0.3">
      <c r="A5" s="119" t="s">
        <v>218</v>
      </c>
      <c r="B5" s="24" t="s">
        <v>219</v>
      </c>
      <c r="C5" s="25">
        <v>28185</v>
      </c>
      <c r="D5" s="25"/>
      <c r="E5" s="97"/>
      <c r="F5" s="97"/>
      <c r="G5" s="87"/>
      <c r="H5" s="97"/>
      <c r="I5" s="97"/>
    </row>
    <row r="6" spans="1:9" ht="16.149999999999999" customHeight="1" x14ac:dyDescent="0.3">
      <c r="A6" s="120"/>
      <c r="B6" s="26" t="s">
        <v>220</v>
      </c>
      <c r="C6" s="27">
        <v>70786</v>
      </c>
      <c r="D6" s="27"/>
      <c r="E6" s="97"/>
      <c r="F6" s="97"/>
      <c r="G6" s="87"/>
      <c r="H6" s="97"/>
      <c r="I6" s="97"/>
    </row>
    <row r="7" spans="1:9" ht="16.149999999999999" customHeight="1" x14ac:dyDescent="0.3">
      <c r="A7" s="120"/>
      <c r="B7" s="26" t="s">
        <v>221</v>
      </c>
      <c r="C7" s="27">
        <v>65694</v>
      </c>
      <c r="D7" s="27"/>
      <c r="E7" s="97"/>
      <c r="F7" s="97"/>
      <c r="G7" s="87"/>
      <c r="H7" s="97"/>
      <c r="I7" s="97"/>
    </row>
    <row r="8" spans="1:9" ht="16.149999999999999" customHeight="1" x14ac:dyDescent="0.3">
      <c r="A8" s="121"/>
      <c r="B8" s="28" t="s">
        <v>222</v>
      </c>
      <c r="C8" s="29">
        <v>21358</v>
      </c>
      <c r="D8" s="29">
        <f>SUM(C5:C8)</f>
        <v>186023</v>
      </c>
      <c r="E8" s="97"/>
      <c r="F8" s="97"/>
      <c r="G8" s="87"/>
      <c r="H8" s="97"/>
      <c r="I8" s="97"/>
    </row>
    <row r="9" spans="1:9" ht="16.149999999999999" customHeight="1" x14ac:dyDescent="0.3">
      <c r="A9" s="119" t="s">
        <v>223</v>
      </c>
      <c r="B9" s="24" t="s">
        <v>219</v>
      </c>
      <c r="C9" s="30">
        <v>24569</v>
      </c>
      <c r="D9" s="29">
        <f t="shared" ref="D9:D26" si="0">SUM(C6:C9)</f>
        <v>182407</v>
      </c>
      <c r="E9" s="97"/>
      <c r="F9" s="97"/>
      <c r="G9" s="87"/>
      <c r="H9" s="97"/>
      <c r="I9" s="97"/>
    </row>
    <row r="10" spans="1:9" ht="16.149999999999999" customHeight="1" x14ac:dyDescent="0.3">
      <c r="A10" s="122"/>
      <c r="B10" s="26" t="s">
        <v>220</v>
      </c>
      <c r="C10" s="30">
        <v>58532</v>
      </c>
      <c r="D10" s="29">
        <f t="shared" si="0"/>
        <v>170153</v>
      </c>
      <c r="E10" s="97"/>
      <c r="F10" s="97"/>
      <c r="G10" s="87"/>
      <c r="H10" s="97"/>
      <c r="I10" s="97"/>
    </row>
    <row r="11" spans="1:9" ht="16.149999999999999" customHeight="1" x14ac:dyDescent="0.3">
      <c r="A11" s="122"/>
      <c r="B11" s="26" t="s">
        <v>221</v>
      </c>
      <c r="C11" s="30">
        <v>67016</v>
      </c>
      <c r="D11" s="29">
        <f t="shared" si="0"/>
        <v>171475</v>
      </c>
      <c r="E11" s="97"/>
      <c r="F11" s="97"/>
      <c r="G11" s="87"/>
      <c r="H11" s="97"/>
      <c r="I11" s="97"/>
    </row>
    <row r="12" spans="1:9" ht="16.149999999999999" customHeight="1" x14ac:dyDescent="0.3">
      <c r="A12" s="120"/>
      <c r="B12" s="26" t="s">
        <v>222</v>
      </c>
      <c r="C12" s="27">
        <v>25642</v>
      </c>
      <c r="D12" s="29">
        <f t="shared" si="0"/>
        <v>175759</v>
      </c>
      <c r="E12" s="97"/>
      <c r="F12" s="97"/>
      <c r="G12" s="87"/>
      <c r="H12" s="97"/>
      <c r="I12" s="97"/>
    </row>
    <row r="13" spans="1:9" ht="16.149999999999999" customHeight="1" x14ac:dyDescent="0.3">
      <c r="A13" s="119" t="s">
        <v>224</v>
      </c>
      <c r="B13" s="24" t="s">
        <v>219</v>
      </c>
      <c r="C13" s="25">
        <v>25127</v>
      </c>
      <c r="D13" s="29">
        <f t="shared" si="0"/>
        <v>176317</v>
      </c>
      <c r="E13" s="97"/>
      <c r="F13" s="97"/>
      <c r="G13" s="87"/>
      <c r="H13" s="97"/>
      <c r="I13" s="97"/>
    </row>
    <row r="14" spans="1:9" ht="16.149999999999999" customHeight="1" x14ac:dyDescent="0.3">
      <c r="A14" s="120"/>
      <c r="B14" s="26" t="s">
        <v>220</v>
      </c>
      <c r="C14" s="27">
        <v>59683</v>
      </c>
      <c r="D14" s="29">
        <f t="shared" si="0"/>
        <v>177468</v>
      </c>
      <c r="E14" s="97"/>
      <c r="F14" s="97"/>
      <c r="G14" s="87"/>
      <c r="H14" s="97"/>
      <c r="I14" s="97"/>
    </row>
    <row r="15" spans="1:9" ht="16.149999999999999" customHeight="1" x14ac:dyDescent="0.3">
      <c r="A15" s="120"/>
      <c r="B15" s="26" t="s">
        <v>221</v>
      </c>
      <c r="C15" s="27">
        <v>62420</v>
      </c>
      <c r="D15" s="29">
        <f t="shared" si="0"/>
        <v>172872</v>
      </c>
      <c r="E15" s="97"/>
      <c r="F15" s="97"/>
      <c r="G15" s="87"/>
      <c r="H15" s="97"/>
      <c r="I15" s="97"/>
    </row>
    <row r="16" spans="1:9" ht="16.149999999999999" customHeight="1" x14ac:dyDescent="0.3">
      <c r="A16" s="121"/>
      <c r="B16" s="28" t="s">
        <v>222</v>
      </c>
      <c r="C16" s="29">
        <v>24329</v>
      </c>
      <c r="D16" s="29">
        <f t="shared" si="0"/>
        <v>171559</v>
      </c>
      <c r="E16" s="87"/>
      <c r="F16" s="97"/>
      <c r="G16" s="87"/>
      <c r="H16" s="97"/>
      <c r="I16" s="97"/>
    </row>
    <row r="17" spans="1:9" ht="16.149999999999999" customHeight="1" x14ac:dyDescent="0.3">
      <c r="A17" s="119" t="s">
        <v>225</v>
      </c>
      <c r="B17" s="24" t="s">
        <v>219</v>
      </c>
      <c r="C17" s="25">
        <v>25136</v>
      </c>
      <c r="D17" s="29">
        <f t="shared" si="0"/>
        <v>171568</v>
      </c>
      <c r="E17" s="101"/>
      <c r="F17" s="97"/>
      <c r="G17" s="87"/>
      <c r="H17" s="97"/>
      <c r="I17" s="97"/>
    </row>
    <row r="18" spans="1:9" ht="16.149999999999999" customHeight="1" x14ac:dyDescent="0.3">
      <c r="A18" s="120"/>
      <c r="B18" s="26" t="s">
        <v>220</v>
      </c>
      <c r="C18" s="27">
        <v>65157</v>
      </c>
      <c r="D18" s="29">
        <f t="shared" si="0"/>
        <v>177042</v>
      </c>
      <c r="E18" s="101"/>
      <c r="F18" s="87"/>
      <c r="G18" s="87"/>
      <c r="H18" s="97"/>
      <c r="I18" s="97"/>
    </row>
    <row r="19" spans="1:9" ht="16.5" x14ac:dyDescent="0.3">
      <c r="A19" s="120"/>
      <c r="B19" s="26" t="s">
        <v>221</v>
      </c>
      <c r="C19" s="27">
        <v>63325</v>
      </c>
      <c r="D19" s="29">
        <f t="shared" si="0"/>
        <v>177947</v>
      </c>
      <c r="E19" s="101"/>
      <c r="F19" s="87"/>
      <c r="G19" s="87"/>
      <c r="H19" s="87"/>
      <c r="I19" s="87"/>
    </row>
    <row r="20" spans="1:9" ht="16.149999999999999" customHeight="1" x14ac:dyDescent="0.3">
      <c r="A20" s="121"/>
      <c r="B20" s="28" t="s">
        <v>222</v>
      </c>
      <c r="C20" s="29">
        <v>24031</v>
      </c>
      <c r="D20" s="29">
        <f t="shared" si="0"/>
        <v>177649</v>
      </c>
      <c r="E20" s="101"/>
      <c r="F20" s="87"/>
      <c r="G20" s="87"/>
      <c r="H20" s="87"/>
      <c r="I20" s="87"/>
    </row>
    <row r="21" spans="1:9" ht="16.149999999999999" customHeight="1" x14ac:dyDescent="0.3">
      <c r="A21" s="119" t="s">
        <v>226</v>
      </c>
      <c r="B21" s="24" t="s">
        <v>219</v>
      </c>
      <c r="C21" s="25">
        <v>21812</v>
      </c>
      <c r="D21" s="29">
        <f t="shared" si="0"/>
        <v>174325</v>
      </c>
      <c r="E21" s="102"/>
      <c r="F21" s="87"/>
      <c r="G21" s="87"/>
      <c r="H21" s="87"/>
      <c r="I21" s="87"/>
    </row>
    <row r="22" spans="1:9" ht="16.149999999999999" customHeight="1" x14ac:dyDescent="0.3">
      <c r="A22" s="120"/>
      <c r="B22" s="26" t="s">
        <v>220</v>
      </c>
      <c r="C22" s="27">
        <v>18548</v>
      </c>
      <c r="D22" s="29">
        <f t="shared" si="0"/>
        <v>127716</v>
      </c>
      <c r="E22" s="102"/>
      <c r="F22" s="87"/>
      <c r="G22" s="87"/>
      <c r="H22" s="87"/>
      <c r="I22" s="87"/>
    </row>
    <row r="23" spans="1:9" ht="16.149999999999999" customHeight="1" x14ac:dyDescent="0.3">
      <c r="A23" s="120"/>
      <c r="B23" s="26" t="s">
        <v>221</v>
      </c>
      <c r="C23" s="27">
        <v>75004</v>
      </c>
      <c r="D23" s="29">
        <f t="shared" si="0"/>
        <v>139395</v>
      </c>
      <c r="E23" s="102"/>
      <c r="F23" s="87"/>
      <c r="G23" s="87"/>
      <c r="H23" s="87"/>
      <c r="I23" s="87"/>
    </row>
    <row r="24" spans="1:9" ht="16.149999999999999" customHeight="1" x14ac:dyDescent="0.3">
      <c r="A24" s="121"/>
      <c r="B24" s="28" t="s">
        <v>222</v>
      </c>
      <c r="C24" s="29">
        <v>18497</v>
      </c>
      <c r="D24" s="29">
        <f t="shared" si="0"/>
        <v>133861</v>
      </c>
      <c r="E24" s="102"/>
      <c r="F24" s="87"/>
      <c r="G24" s="87"/>
      <c r="H24" s="87"/>
      <c r="I24" s="87"/>
    </row>
    <row r="25" spans="1:9" ht="16.149999999999999" customHeight="1" x14ac:dyDescent="0.3">
      <c r="A25" s="119" t="s">
        <v>227</v>
      </c>
      <c r="B25" s="24" t="s">
        <v>219</v>
      </c>
      <c r="C25" s="25">
        <v>13800</v>
      </c>
      <c r="D25" s="29">
        <f t="shared" si="0"/>
        <v>125849</v>
      </c>
      <c r="E25" s="87"/>
      <c r="F25" s="87"/>
      <c r="G25" s="87"/>
      <c r="H25" s="87"/>
      <c r="I25" s="87"/>
    </row>
    <row r="26" spans="1:9" ht="16.149999999999999" customHeight="1" x14ac:dyDescent="0.3">
      <c r="A26" s="120"/>
      <c r="B26" s="26" t="s">
        <v>220</v>
      </c>
      <c r="C26" s="27">
        <v>32579</v>
      </c>
      <c r="D26" s="29">
        <f t="shared" si="0"/>
        <v>139880</v>
      </c>
      <c r="E26" s="87"/>
      <c r="F26" s="87"/>
      <c r="G26" s="87"/>
      <c r="H26" s="87"/>
      <c r="I26" s="87"/>
    </row>
    <row r="27" spans="1:9" ht="16.149999999999999" customHeight="1" x14ac:dyDescent="0.3">
      <c r="A27" s="20" t="s">
        <v>36</v>
      </c>
      <c r="B27" s="20"/>
      <c r="C27" s="26"/>
      <c r="D27" s="23"/>
      <c r="E27" s="87"/>
      <c r="F27" s="87"/>
      <c r="G27" s="87"/>
      <c r="H27" s="87"/>
      <c r="I27" s="87"/>
    </row>
  </sheetData>
  <mergeCells count="6">
    <mergeCell ref="A25:A26"/>
    <mergeCell ref="A21:A24"/>
    <mergeCell ref="A17:A20"/>
    <mergeCell ref="A13:A16"/>
    <mergeCell ref="A5:A8"/>
    <mergeCell ref="A9:A12"/>
  </mergeCells>
  <hyperlinks>
    <hyperlink ref="A27" location="Contents!A1" display="Back to Contents" xr:uid="{00000000-0004-0000-0800-000000000000}"/>
  </hyperlinks>
  <pageMargins left="0.7" right="0.7" top="0.75" bottom="0.75" header="0.3" footer="0.3"/>
  <pageSetup paperSize="9"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12E99EC6FA2634994254368264FB1B0" ma:contentTypeVersion="6" ma:contentTypeDescription="Create a new document." ma:contentTypeScope="" ma:versionID="d1e6f4ba2577356c28afa51858e4d84e">
  <xsd:schema xmlns:xsd="http://www.w3.org/2001/XMLSchema" xmlns:xs="http://www.w3.org/2001/XMLSchema" xmlns:p="http://schemas.microsoft.com/office/2006/metadata/properties" xmlns:ns2="50684cce-eb43-47f5-9bb3-e606362bef23" xmlns:ns3="a69f82e6-2264-4039-bd53-1e8b14777227" targetNamespace="http://schemas.microsoft.com/office/2006/metadata/properties" ma:root="true" ma:fieldsID="4b0e62f42126a2b833592b912a310c1c" ns2:_="" ns3:_="">
    <xsd:import namespace="50684cce-eb43-47f5-9bb3-e606362bef23"/>
    <xsd:import namespace="a69f82e6-2264-4039-bd53-1e8b1477722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84cce-eb43-47f5-9bb3-e606362bef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9f82e6-2264-4039-bd53-1e8b1477722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3EBAD8-0878-48C5-8432-DD84DA8A8F91}">
  <ds:schemaRefs>
    <ds:schemaRef ds:uri="http://purl.org/dc/elements/1.1/"/>
    <ds:schemaRef ds:uri="http://schemas.microsoft.com/office/2006/metadata/properties"/>
    <ds:schemaRef ds:uri="50684cce-eb43-47f5-9bb3-e606362bef23"/>
    <ds:schemaRef ds:uri="a69f82e6-2264-4039-bd53-1e8b14777227"/>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55913E0A-2270-4215-941B-3583E371DA52}">
  <ds:schemaRefs>
    <ds:schemaRef ds:uri="http://schemas.microsoft.com/sharepoint/v3/contenttype/forms"/>
  </ds:schemaRefs>
</ds:datastoreItem>
</file>

<file path=customXml/itemProps3.xml><?xml version="1.0" encoding="utf-8"?>
<ds:datastoreItem xmlns:ds="http://schemas.openxmlformats.org/officeDocument/2006/customXml" ds:itemID="{7287F950-B8EC-4FEE-B9F9-1A9CF772D2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84cce-eb43-47f5-9bb3-e606362bef23"/>
    <ds:schemaRef ds:uri="a69f82e6-2264-4039-bd53-1e8b147772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Certificates by Type</vt:lpstr>
      <vt:lpstr>Certificates by Level</vt:lpstr>
      <vt:lpstr>Certificates by SSA (tier 1)</vt:lpstr>
      <vt:lpstr>Certificates by SSA (tier 2)</vt:lpstr>
      <vt:lpstr>Top 20 Qualifications</vt:lpstr>
      <vt:lpstr>Top 50 AOs</vt:lpstr>
      <vt:lpstr>Historical trend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Technical &amp; professional qualifications quarterly bulletin 2019 Q3 Northern Ireland</dc:title>
  <dc:subject>Official Statistics</dc:subject>
  <dc:creator>James McVeigh</dc:creator>
  <cp:keywords/>
  <dc:description/>
  <cp:lastModifiedBy>Jacob Clark</cp:lastModifiedBy>
  <cp:revision/>
  <dcterms:created xsi:type="dcterms:W3CDTF">2018-05-28T08:27:29Z</dcterms:created>
  <dcterms:modified xsi:type="dcterms:W3CDTF">2021-09-21T14:20:29Z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0x010100512E99EC6FA2634994254368264FB1B0</vt:lpwstr>
  </property>
  <property fmtid="{D5CDD505-2E9C-101B-9397-08002B2CF9AE}" pid="3" name="_MarkAsFinal">
    <vt:bool>true</vt:bool>
  </property>
</Properties>
</file>